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05" activeTab="0"/>
  </bookViews>
  <sheets>
    <sheet name="Folha1" sheetId="1" r:id="rId1"/>
    <sheet name="Folha2" sheetId="2" r:id="rId2"/>
  </sheets>
  <definedNames>
    <definedName name="_xlnm.Print_Area" localSheetId="0">'Folha1'!$A$2:$U$55</definedName>
  </definedNames>
  <calcPr fullCalcOnLoad="1"/>
</workbook>
</file>

<file path=xl/sharedStrings.xml><?xml version="1.0" encoding="utf-8"?>
<sst xmlns="http://schemas.openxmlformats.org/spreadsheetml/2006/main" count="536" uniqueCount="203">
  <si>
    <t xml:space="preserve">(utilização dos critérios de seleção: avaliação portfólio e número de anos de experência profissional na área) </t>
  </si>
  <si>
    <t>Nome</t>
  </si>
  <si>
    <t>Login</t>
  </si>
  <si>
    <t>N. anos Exp</t>
  </si>
  <si>
    <t xml:space="preserve">Grau académico </t>
  </si>
  <si>
    <t>Tipo de Habilitação</t>
  </si>
  <si>
    <t>Estado</t>
  </si>
  <si>
    <t>Envio de toda a documetação solicitada no aviso de abertura</t>
  </si>
  <si>
    <t>A avaliação do portfólio com uma ponderação de 30 pontos</t>
  </si>
  <si>
    <t>N.º de anos de experiência profissional na área (em pontos)</t>
  </si>
  <si>
    <t>Classificação para ordenação da Entrevista de avaliação de Competências</t>
  </si>
  <si>
    <t>Situação do candidato relativamente ao método de seleção seguinte (critério de seleção b), Entrevista de Avaliação de Competências)</t>
  </si>
  <si>
    <t>Entrevista de avaliação de competências       35 pontos</t>
  </si>
  <si>
    <t>Classificação Final</t>
  </si>
  <si>
    <t xml:space="preserve">Habilitação adequada </t>
  </si>
  <si>
    <t xml:space="preserve">Formação profissional </t>
  </si>
  <si>
    <t>Total de pontos</t>
  </si>
  <si>
    <t>Situação do Candidato</t>
  </si>
  <si>
    <t>Experiência profissional</t>
  </si>
  <si>
    <t>Motivação para a função</t>
  </si>
  <si>
    <t xml:space="preserve">Capacidade de trabalho em equipa </t>
  </si>
  <si>
    <t>Competências de comunicação</t>
  </si>
  <si>
    <t>Pontos</t>
  </si>
  <si>
    <t>Valores</t>
  </si>
  <si>
    <t xml:space="preserve">       O Júri de Seleção</t>
  </si>
  <si>
    <t>Aprovado(a)</t>
  </si>
  <si>
    <t>Sylvie Pereira Gonçalves</t>
  </si>
  <si>
    <t>Sim</t>
  </si>
  <si>
    <t>Carlos Manuel Borges Moura</t>
  </si>
  <si>
    <t>Filipa Isabel Ferreira da Silva</t>
  </si>
  <si>
    <t>Mário Bruno Pereira Paulino</t>
  </si>
  <si>
    <t>Não</t>
  </si>
  <si>
    <t>Catarina Sofia dos Santos Teixeira</t>
  </si>
  <si>
    <t>Carlos Félix Ferreira Leão</t>
  </si>
  <si>
    <t>Vítor Hugo Damião Gonçalves</t>
  </si>
  <si>
    <t>Márcio Eugénio de Castro Meireles</t>
  </si>
  <si>
    <t>João Manuel Mateus Lameiras</t>
  </si>
  <si>
    <t>1873620446</t>
  </si>
  <si>
    <t>7315027475</t>
  </si>
  <si>
    <t>8849550979</t>
  </si>
  <si>
    <t>6992487671</t>
  </si>
  <si>
    <t>1488413002</t>
  </si>
  <si>
    <t>5613017956</t>
  </si>
  <si>
    <t>2961919118</t>
  </si>
  <si>
    <t>6899819503</t>
  </si>
  <si>
    <t>2649251131</t>
  </si>
  <si>
    <t>4711048367</t>
  </si>
  <si>
    <t>8036773635</t>
  </si>
  <si>
    <t>2015665455</t>
  </si>
  <si>
    <t>2460337744</t>
  </si>
  <si>
    <t>2368272461</t>
  </si>
  <si>
    <t>2587094941</t>
  </si>
  <si>
    <t>Alcina Isabel Rodrigues Carneiro</t>
  </si>
  <si>
    <t>Ana Isabel Ribeiro Macedo</t>
  </si>
  <si>
    <t>Liliana Joana Dias Abreu</t>
  </si>
  <si>
    <t>Manuel Fernando Barbosa Mota</t>
  </si>
  <si>
    <t>Marco Alexandre Marques Martins</t>
  </si>
  <si>
    <t>Sónia Patrícia Silva da Costa</t>
  </si>
  <si>
    <t>Sónia Raquel Bento Pereira</t>
  </si>
  <si>
    <t>Tiago Miguel Cardoso Valente</t>
  </si>
  <si>
    <t>4</t>
  </si>
  <si>
    <t>Licenciatura</t>
  </si>
  <si>
    <t>Qualificação Profissional</t>
  </si>
  <si>
    <t>8</t>
  </si>
  <si>
    <t>1</t>
  </si>
  <si>
    <t>outras</t>
  </si>
  <si>
    <t>14</t>
  </si>
  <si>
    <t>10</t>
  </si>
  <si>
    <t>5</t>
  </si>
  <si>
    <t>16</t>
  </si>
  <si>
    <t>Habilitação Própria</t>
  </si>
  <si>
    <t>0</t>
  </si>
  <si>
    <t>Outros</t>
  </si>
  <si>
    <t>22</t>
  </si>
  <si>
    <t>Mestrado em Ensino, 2º Ciclo do Processo de Bolonha</t>
  </si>
  <si>
    <t>20</t>
  </si>
  <si>
    <t>12</t>
  </si>
  <si>
    <t>15</t>
  </si>
  <si>
    <t>17</t>
  </si>
  <si>
    <t>Mestrado</t>
  </si>
  <si>
    <t>7</t>
  </si>
  <si>
    <t>Submetido</t>
  </si>
  <si>
    <t xml:space="preserve">Sim </t>
  </si>
  <si>
    <t/>
  </si>
  <si>
    <t>Ana Isabel Moreira Morais</t>
  </si>
  <si>
    <t>Ângela Marina Lopes Pinto</t>
  </si>
  <si>
    <t>Daniela Patrícia Pinto Gonçalves</t>
  </si>
  <si>
    <t>Vera Lúcia Monteiro Neto</t>
  </si>
  <si>
    <t>5436074936</t>
  </si>
  <si>
    <t>8983060867</t>
  </si>
  <si>
    <t>8245365939</t>
  </si>
  <si>
    <t>4094187723</t>
  </si>
  <si>
    <t>5584696013</t>
  </si>
  <si>
    <t>3</t>
  </si>
  <si>
    <t>11</t>
  </si>
  <si>
    <t>Mestrado do 2º Ciclo do Processo de Bolonha</t>
  </si>
  <si>
    <t>Licenciatura + Formação Especializada (L+FE)</t>
  </si>
  <si>
    <t>Lurdes Cristina Rodrigues Braz Pires</t>
  </si>
  <si>
    <r>
      <t xml:space="preserve">Agrupamento de Escolas Dr. Mário Fonseca, Lousada
</t>
    </r>
    <r>
      <rPr>
        <b/>
        <sz val="9"/>
        <color indexed="8"/>
        <rFont val="Calibri"/>
        <family val="2"/>
      </rPr>
      <t>Procedimento concursal, de acordo com o Decreto Lei n.º 132/2012, de 27 de junho, para um contratação de Técnico Especializado – Psicólogo
(horário n.º 4)</t>
    </r>
    <r>
      <rPr>
        <sz val="9"/>
        <color indexed="8"/>
        <rFont val="Calibri"/>
        <family val="2"/>
      </rPr>
      <t xml:space="preserve">
</t>
    </r>
  </si>
  <si>
    <t>9721547492</t>
  </si>
  <si>
    <t>Ana Cristina Pereira Ribeiro</t>
  </si>
  <si>
    <t>7564273356</t>
  </si>
  <si>
    <t>Ana Isabel Moreira Dias</t>
  </si>
  <si>
    <t>4469718211</t>
  </si>
  <si>
    <t>Ana Luísa Nogueira da Rocha</t>
  </si>
  <si>
    <t>9349741946</t>
  </si>
  <si>
    <t>Ana Margarida Ribeiro Neto</t>
  </si>
  <si>
    <t>1216508801</t>
  </si>
  <si>
    <t>Ana Raquel de Noronha e Sousa Mourão Teixeira</t>
  </si>
  <si>
    <t>8982681841</t>
  </si>
  <si>
    <t>Ana Rita Correia da Silva</t>
  </si>
  <si>
    <t>9239359788</t>
  </si>
  <si>
    <t>1566409489</t>
  </si>
  <si>
    <t>Ana Teresa Pereira Jardim</t>
  </si>
  <si>
    <t>2</t>
  </si>
  <si>
    <t>3436241733</t>
  </si>
  <si>
    <t>Andreia Vírginia Marinho Martins da Silva</t>
  </si>
  <si>
    <t>1301955019</t>
  </si>
  <si>
    <t>Carla Cristina Teixeira da Cunha</t>
  </si>
  <si>
    <t>8867497987</t>
  </si>
  <si>
    <t>Catarina Isabel Teixeira Carvalho</t>
  </si>
  <si>
    <t>4348991197</t>
  </si>
  <si>
    <t>Catarina Rodrigues Sarabando</t>
  </si>
  <si>
    <t>9042017112</t>
  </si>
  <si>
    <t>Cécile Hélène Pina Esteves</t>
  </si>
  <si>
    <t>4970812098</t>
  </si>
  <si>
    <t>Celino José Lopes Barata</t>
  </si>
  <si>
    <t>1816902497</t>
  </si>
  <si>
    <t>Claudia Maria Guedes da Costa</t>
  </si>
  <si>
    <t>8118217922</t>
  </si>
  <si>
    <t>Daniela Alexandra Ribeiro Teixeira</t>
  </si>
  <si>
    <t>6</t>
  </si>
  <si>
    <t>6714100590</t>
  </si>
  <si>
    <t>Diana Ferreira</t>
  </si>
  <si>
    <t>4564508563</t>
  </si>
  <si>
    <t>Filipa Alexandra Carvalho Gomes</t>
  </si>
  <si>
    <t>2667092872</t>
  </si>
  <si>
    <t>Filipa Oliveira Mendes</t>
  </si>
  <si>
    <t>9273030017</t>
  </si>
  <si>
    <t>Ilda Maria Torrão Oliveira</t>
  </si>
  <si>
    <t>5152908700</t>
  </si>
  <si>
    <t>Inês da Costa Lemos Gomes</t>
  </si>
  <si>
    <t>7850544358</t>
  </si>
  <si>
    <t>Inês Margarida de Sousa Pinto</t>
  </si>
  <si>
    <t>outros_gr290</t>
  </si>
  <si>
    <t>8071172820</t>
  </si>
  <si>
    <t>Ivone Judite Teixeira Moreira</t>
  </si>
  <si>
    <t>3653445493</t>
  </si>
  <si>
    <t>Joana Isabel da Silva Duarte</t>
  </si>
  <si>
    <t>5896254369</t>
  </si>
  <si>
    <t>Joaquim Manuel Pinto Maio</t>
  </si>
  <si>
    <t>2409103413</t>
  </si>
  <si>
    <t>Lia Micaela de Castro Oliveira</t>
  </si>
  <si>
    <t>9871060947</t>
  </si>
  <si>
    <t>Liliana Maria Martins Moreira</t>
  </si>
  <si>
    <t>13</t>
  </si>
  <si>
    <t>3674970058</t>
  </si>
  <si>
    <t>Márcia Alexandra Gomes Magalhães Melo</t>
  </si>
  <si>
    <t>9489309443</t>
  </si>
  <si>
    <t>Maria Isabel Sampaio da Mota Guedes da Cunha</t>
  </si>
  <si>
    <t>8270678163</t>
  </si>
  <si>
    <t>Maria Joana Ferreira Bartilotti de Matos</t>
  </si>
  <si>
    <t>6750748600</t>
  </si>
  <si>
    <t>2464101206</t>
  </si>
  <si>
    <t>Marisa Alexandra de Sousa Mendes</t>
  </si>
  <si>
    <t>9741859902</t>
  </si>
  <si>
    <t>Martinha de Fátima Machado Monteiro</t>
  </si>
  <si>
    <t>9361587773</t>
  </si>
  <si>
    <t>6027117818</t>
  </si>
  <si>
    <t>Ricardo Manuel Ribeiro da Silva</t>
  </si>
  <si>
    <t>1702517896</t>
  </si>
  <si>
    <t>Rute Marlene Silva Rodrigues Esteves</t>
  </si>
  <si>
    <t>1201540399</t>
  </si>
  <si>
    <t>Sara Alexandra Rodrigues Nogueira</t>
  </si>
  <si>
    <t>8443480661</t>
  </si>
  <si>
    <t>Tatiana Nunes Varela Madureira</t>
  </si>
  <si>
    <t>1396006419</t>
  </si>
  <si>
    <t>Tiago Miguel Pinto Santos</t>
  </si>
  <si>
    <t>6873958840</t>
  </si>
  <si>
    <t>Vânia Alexandra de Sousa Freitas</t>
  </si>
  <si>
    <t>Ana Paula Lopes Moura e Silva</t>
  </si>
  <si>
    <t>Marina Anabela de Sousa Moreira Fialho Caldeira</t>
  </si>
  <si>
    <t>Não Aprovado(a)</t>
  </si>
  <si>
    <t>Convocado/a para a Entrevista, 1ª tranche: 19 de setembro, às 14:00 h, na escola EBS Dr. Mário Fonseca, Nogueira.</t>
  </si>
  <si>
    <t>Convocado/a para a Entrevista, 1ª tranche: 19 de setembro, às 14:15 h, na escola EBS Dr. Mário Fonseca, Nogueira.</t>
  </si>
  <si>
    <t>Convocado/a para a Entrevista, 1ª tranche: 19 de setembro, às 14:30 h, na escola EBS Dr. Mário Fonseca, Nogueira.</t>
  </si>
  <si>
    <t>Convocado/a para a Entrevista, 1ª tranche: 19 de setembro, às 14:45h, na escola EBS Dr. Mário Fonseca, Nogueira.</t>
  </si>
  <si>
    <t>Convocado/a para a Entrevista, 1ª tranche: 19 de setembro, às 15:00 h, na escola EBS Dr. Mário Fonseca, Nogueira.</t>
  </si>
  <si>
    <t>Convocado/a para a Entrevista, 1ª tranche: 19 de setembro, às 15:15 h, na escola EBS Dr. Mário Fonseca, Nogueira.</t>
  </si>
  <si>
    <t>Convocado/a para a Entrevista, 1ª tranche: 19 de setembro, às 15:30 h, na escola EBS Dr. Mário Fonseca, Nogueira.</t>
  </si>
  <si>
    <t>Convocado/a para a Entrevista, 1ª tranche: 19 de setembro, às 15:45 h, na escola EBS Dr. Mário Fonseca, Nogueira.</t>
  </si>
  <si>
    <t>Convocado/a para a Entrevista, 1ª tranche: 19 de setembro, às 16:00 h, na escola EBS Dr. Mário Fonseca, Nogueira.</t>
  </si>
  <si>
    <t>Convocado/a para a Entrevista, 1ª tranche: 19 de setembro, às 16:15 h, na escola EBS Dr. Mário Fonseca, Nogueira.</t>
  </si>
  <si>
    <t>Convocado/a para a Entrevista, 1ª tranche: 19 de setembro, às 16:30 h, na escola EBS Dr. Mário Fonseca, Nogueira.</t>
  </si>
  <si>
    <t>Convocado/a para a Entrevista, 1ª tranche: 19 de setembro, às 16:45 h, na escola EBS Dr. Mário Fonseca, Nogueira.</t>
  </si>
  <si>
    <t>Convocado/a para a Entrevista, 1ª tranche: 19 de setembro, às 17:00 h, na escola EBS Dr. Mário Fonseca, Nogueira.</t>
  </si>
  <si>
    <t>Convocado/a para a Entrevista, 1ª tranche: 19 de setembro, às 17:15 h, na escola EBS Dr. Mário Fonseca, Nogueira.</t>
  </si>
  <si>
    <t>Convocado/a para a Entrevista, 1ª tranche: 19 de setembro, às 17:30 h, na escola EBS Dr. Mário Fonseca, Nogueira.</t>
  </si>
  <si>
    <t>Apurado para a Entrevista, 2.ª tranche, se necessário.</t>
  </si>
  <si>
    <t>Publicitação 2ª Ordenação dos Resultados - Agendamento de Entrevistas</t>
  </si>
  <si>
    <r>
      <rPr>
        <b/>
        <sz val="9"/>
        <color indexed="8"/>
        <rFont val="Calibri"/>
        <family val="2"/>
      </rPr>
      <t xml:space="preserve">Deliberação do Júri de Seleção: Não foram rececionadas reclamações. As entrevistas foram agendadas via email, aos convocados. Os resultados serão divulgados na página eletrónica do Agrupamento e afixados em papel na Escola Básica e Secundária Dr. Mário Fonseca, Nogueira (sede do Agrupamento).
15 de setembro 2023
                                                                                                                                                                                                           04 de janeiro de 2023
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</si>
  <si>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Raquel Alexandra Regadas Magalhães</t>
  </si>
  <si>
    <t>Apurado para a Entrevista, 3.ª tranche, se necessário.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</si>
</sst>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 Light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33" borderId="15" xfId="0" applyFont="1" applyFill="1" applyBorder="1" applyAlignment="1">
      <alignment horizontal="center" vertical="center" textRotation="90" wrapText="1"/>
    </xf>
    <xf numFmtId="0" fontId="52" fillId="34" borderId="14" xfId="0" applyFont="1" applyFill="1" applyBorder="1" applyAlignment="1">
      <alignment horizontal="center" vertical="center" textRotation="90" wrapText="1"/>
    </xf>
    <xf numFmtId="0" fontId="52" fillId="34" borderId="16" xfId="0" applyFont="1" applyFill="1" applyBorder="1" applyAlignment="1">
      <alignment horizontal="center" vertical="center" textRotation="90" wrapText="1"/>
    </xf>
    <xf numFmtId="0" fontId="53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2" xfId="0" applyBorder="1" applyAlignment="1">
      <alignment/>
    </xf>
    <xf numFmtId="0" fontId="51" fillId="0" borderId="20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27" fillId="35" borderId="27" xfId="0" applyFont="1" applyFill="1" applyBorder="1" applyAlignment="1">
      <alignment horizontal="left" vertical="center" wrapText="1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24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wrapText="1"/>
    </xf>
    <xf numFmtId="0" fontId="54" fillId="0" borderId="28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left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27" fillId="35" borderId="32" xfId="0" applyFont="1" applyFill="1" applyBorder="1" applyAlignment="1">
      <alignment horizontal="center" vertical="center" wrapText="1"/>
    </xf>
    <xf numFmtId="0" fontId="27" fillId="35" borderId="33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wrapText="1"/>
    </xf>
    <xf numFmtId="0" fontId="54" fillId="0" borderId="22" xfId="0" applyFont="1" applyBorder="1" applyAlignment="1">
      <alignment horizontal="center" wrapText="1"/>
    </xf>
    <xf numFmtId="0" fontId="54" fillId="0" borderId="22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53" fillId="34" borderId="35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34" borderId="38" xfId="0" applyFill="1" applyBorder="1" applyAlignment="1">
      <alignment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wrapText="1"/>
    </xf>
    <xf numFmtId="0" fontId="54" fillId="0" borderId="27" xfId="0" applyFont="1" applyFill="1" applyBorder="1" applyAlignment="1">
      <alignment wrapText="1"/>
    </xf>
    <xf numFmtId="0" fontId="55" fillId="0" borderId="41" xfId="0" applyFont="1" applyBorder="1" applyAlignment="1">
      <alignment horizontal="center" vertical="center"/>
    </xf>
    <xf numFmtId="0" fontId="54" fillId="0" borderId="28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/>
    </xf>
    <xf numFmtId="0" fontId="54" fillId="34" borderId="24" xfId="0" applyFont="1" applyFill="1" applyBorder="1" applyAlignment="1">
      <alignment horizontal="center"/>
    </xf>
    <xf numFmtId="0" fontId="53" fillId="34" borderId="42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54" fillId="0" borderId="22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5" fillId="0" borderId="23" xfId="0" applyFont="1" applyFill="1" applyBorder="1" applyAlignment="1">
      <alignment horizontal="center" vertical="center"/>
    </xf>
    <xf numFmtId="0" fontId="53" fillId="34" borderId="43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wrapText="1"/>
    </xf>
    <xf numFmtId="0" fontId="54" fillId="0" borderId="38" xfId="0" applyFont="1" applyFill="1" applyBorder="1" applyAlignment="1">
      <alignment wrapText="1"/>
    </xf>
    <xf numFmtId="0" fontId="54" fillId="0" borderId="29" xfId="0" applyFont="1" applyBorder="1" applyAlignment="1">
      <alignment horizont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2" fillId="34" borderId="46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wrapText="1"/>
    </xf>
    <xf numFmtId="0" fontId="54" fillId="0" borderId="26" xfId="0" applyFont="1" applyBorder="1" applyAlignment="1">
      <alignment horizontal="center" wrapText="1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34" borderId="32" xfId="0" applyFont="1" applyFill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5" fillId="0" borderId="48" xfId="0" applyFont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wrapText="1"/>
    </xf>
    <xf numFmtId="0" fontId="55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42" xfId="0" applyFont="1" applyBorder="1" applyAlignment="1">
      <alignment vertical="center" wrapText="1"/>
    </xf>
    <xf numFmtId="0" fontId="51" fillId="0" borderId="49" xfId="0" applyFont="1" applyBorder="1" applyAlignment="1">
      <alignment vertical="center" wrapText="1"/>
    </xf>
    <xf numFmtId="0" fontId="50" fillId="0" borderId="50" xfId="0" applyFont="1" applyBorder="1" applyAlignment="1">
      <alignment vertical="center" wrapText="1"/>
    </xf>
    <xf numFmtId="0" fontId="50" fillId="0" borderId="51" xfId="0" applyFont="1" applyBorder="1" applyAlignment="1">
      <alignment vertical="center" wrapText="1"/>
    </xf>
    <xf numFmtId="0" fontId="50" fillId="0" borderId="42" xfId="0" applyFont="1" applyBorder="1" applyAlignment="1">
      <alignment vertical="center" textRotation="90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52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center" wrapText="1"/>
    </xf>
    <xf numFmtId="0" fontId="55" fillId="34" borderId="53" xfId="0" applyFont="1" applyFill="1" applyBorder="1" applyAlignment="1">
      <alignment horizontal="center"/>
    </xf>
    <xf numFmtId="0" fontId="55" fillId="34" borderId="54" xfId="0" applyFont="1" applyFill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34" borderId="56" xfId="0" applyFont="1" applyFill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 wrapText="1"/>
    </xf>
    <xf numFmtId="0" fontId="54" fillId="0" borderId="27" xfId="0" applyFont="1" applyFill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5" fillId="34" borderId="58" xfId="0" applyFont="1" applyFill="1" applyBorder="1" applyAlignment="1">
      <alignment horizontal="center"/>
    </xf>
    <xf numFmtId="0" fontId="55" fillId="34" borderId="59" xfId="0" applyFont="1" applyFill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31" xfId="0" applyFont="1" applyBorder="1" applyAlignment="1">
      <alignment horizontal="center" wrapText="1"/>
    </xf>
    <xf numFmtId="0" fontId="54" fillId="0" borderId="52" xfId="0" applyFont="1" applyFill="1" applyBorder="1" applyAlignment="1">
      <alignment horizontal="center"/>
    </xf>
    <xf numFmtId="0" fontId="53" fillId="34" borderId="6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62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0" fillId="0" borderId="63" xfId="0" applyFont="1" applyBorder="1" applyAlignment="1">
      <alignment horizontal="center" wrapText="1"/>
    </xf>
    <xf numFmtId="0" fontId="50" fillId="0" borderId="64" xfId="0" applyFont="1" applyBorder="1" applyAlignment="1">
      <alignment horizontal="center" wrapText="1"/>
    </xf>
    <xf numFmtId="0" fontId="50" fillId="0" borderId="65" xfId="0" applyFont="1" applyBorder="1" applyAlignment="1">
      <alignment horizontal="center" wrapText="1"/>
    </xf>
    <xf numFmtId="0" fontId="50" fillId="0" borderId="6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6" fillId="36" borderId="63" xfId="0" applyFont="1" applyFill="1" applyBorder="1" applyAlignment="1">
      <alignment horizontal="center" vertical="center"/>
    </xf>
    <xf numFmtId="0" fontId="56" fillId="36" borderId="64" xfId="0" applyFont="1" applyFill="1" applyBorder="1" applyAlignment="1">
      <alignment horizontal="center" vertical="center"/>
    </xf>
    <xf numFmtId="0" fontId="56" fillId="36" borderId="65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textRotation="90" wrapText="1"/>
    </xf>
    <xf numFmtId="0" fontId="57" fillId="34" borderId="22" xfId="0" applyFont="1" applyFill="1" applyBorder="1" applyAlignment="1">
      <alignment horizontal="center" vertical="center" textRotation="90" wrapText="1"/>
    </xf>
    <xf numFmtId="0" fontId="53" fillId="34" borderId="35" xfId="0" applyFont="1" applyFill="1" applyBorder="1" applyAlignment="1">
      <alignment horizontal="center" vertical="center" wrapText="1"/>
    </xf>
    <xf numFmtId="0" fontId="53" fillId="34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34" borderId="61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0" fillId="34" borderId="71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34" borderId="71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25" xfId="0" applyFont="1" applyFill="1" applyBorder="1" applyAlignment="1">
      <alignment horizontal="left" vertical="center" wrapText="1"/>
    </xf>
    <xf numFmtId="0" fontId="50" fillId="34" borderId="62" xfId="0" applyFont="1" applyFill="1" applyBorder="1" applyAlignment="1">
      <alignment horizontal="left" vertical="center" wrapText="1"/>
    </xf>
    <xf numFmtId="0" fontId="50" fillId="34" borderId="43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72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textRotation="90" wrapText="1"/>
    </xf>
    <xf numFmtId="0" fontId="50" fillId="0" borderId="66" xfId="0" applyFont="1" applyBorder="1" applyAlignment="1">
      <alignment horizontal="center" vertical="center" textRotation="90" wrapText="1"/>
    </xf>
    <xf numFmtId="0" fontId="57" fillId="34" borderId="63" xfId="0" applyFont="1" applyFill="1" applyBorder="1" applyAlignment="1">
      <alignment horizontal="center" vertical="center" wrapText="1"/>
    </xf>
    <xf numFmtId="0" fontId="57" fillId="34" borderId="64" xfId="0" applyFont="1" applyFill="1" applyBorder="1" applyAlignment="1">
      <alignment horizontal="center" vertical="center" wrapText="1"/>
    </xf>
    <xf numFmtId="0" fontId="57" fillId="34" borderId="65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textRotation="90" wrapText="1"/>
    </xf>
    <xf numFmtId="0" fontId="52" fillId="34" borderId="38" xfId="0" applyFont="1" applyFill="1" applyBorder="1" applyAlignment="1">
      <alignment horizontal="center" vertical="center" textRotation="90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1</xdr:row>
      <xdr:rowOff>19050</xdr:rowOff>
    </xdr:from>
    <xdr:to>
      <xdr:col>10</xdr:col>
      <xdr:colOff>142875</xdr:colOff>
      <xdr:row>1</xdr:row>
      <xdr:rowOff>247650</xdr:rowOff>
    </xdr:to>
    <xdr:pic>
      <xdr:nvPicPr>
        <xdr:cNvPr id="1" name="Imagem 3" descr="C:\Users\exec\Desktop\Logotipo_Agrupamen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90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showRowColHeader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S2"/>
    </sheetView>
  </sheetViews>
  <sheetFormatPr defaultColWidth="9.140625" defaultRowHeight="15"/>
  <cols>
    <col min="1" max="1" width="32.28125" style="0" customWidth="1"/>
    <col min="2" max="2" width="10.8515625" style="0" hidden="1" customWidth="1"/>
    <col min="3" max="3" width="9.140625" style="0" hidden="1" customWidth="1"/>
    <col min="4" max="4" width="17.421875" style="0" hidden="1" customWidth="1"/>
    <col min="5" max="5" width="10.28125" style="0" hidden="1" customWidth="1"/>
    <col min="6" max="6" width="10.28125" style="0" customWidth="1"/>
    <col min="7" max="7" width="15.8515625" style="0" customWidth="1"/>
    <col min="13" max="13" width="22.57421875" style="0" customWidth="1"/>
    <col min="14" max="14" width="43.7109375" style="0" customWidth="1"/>
    <col min="15" max="21" width="0" style="0" hidden="1" customWidth="1"/>
  </cols>
  <sheetData>
    <row r="1" spans="1:13" ht="15.75" thickBot="1">
      <c r="A1" s="1"/>
      <c r="B1" s="2"/>
      <c r="C1" s="3"/>
      <c r="D1" s="1"/>
      <c r="E1" s="1"/>
      <c r="F1" s="1"/>
      <c r="G1" s="3"/>
      <c r="M1" s="4"/>
    </row>
    <row r="2" spans="1:21" ht="70.5" customHeight="1" thickBot="1">
      <c r="A2" s="149" t="s">
        <v>98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1"/>
      <c r="T2" s="5"/>
      <c r="U2" s="6"/>
    </row>
    <row r="3" spans="1:21" ht="15.75" thickBot="1">
      <c r="A3" s="152" t="s">
        <v>199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  <c r="T3" s="112"/>
      <c r="U3" s="7"/>
    </row>
    <row r="4" spans="1:21" ht="16.5" thickBot="1">
      <c r="A4" s="155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</row>
    <row r="5" spans="1:21" ht="23.25" customHeight="1" thickBot="1">
      <c r="A5" s="158" t="s">
        <v>1</v>
      </c>
      <c r="B5" s="160" t="s">
        <v>2</v>
      </c>
      <c r="C5" s="162" t="s">
        <v>3</v>
      </c>
      <c r="D5" s="162" t="s">
        <v>4</v>
      </c>
      <c r="E5" s="162" t="s">
        <v>5</v>
      </c>
      <c r="F5" s="185" t="s">
        <v>6</v>
      </c>
      <c r="G5" s="187" t="s">
        <v>7</v>
      </c>
      <c r="H5" s="189" t="s">
        <v>8</v>
      </c>
      <c r="I5" s="190"/>
      <c r="J5" s="191"/>
      <c r="K5" s="192" t="s">
        <v>9</v>
      </c>
      <c r="L5" s="164" t="s">
        <v>10</v>
      </c>
      <c r="M5" s="166" t="s">
        <v>11</v>
      </c>
      <c r="N5" s="169" t="s">
        <v>12</v>
      </c>
      <c r="O5" s="170"/>
      <c r="P5" s="170"/>
      <c r="Q5" s="170"/>
      <c r="R5" s="170"/>
      <c r="S5" s="171"/>
      <c r="T5" s="143" t="s">
        <v>13</v>
      </c>
      <c r="U5" s="144"/>
    </row>
    <row r="6" spans="1:21" ht="83.25" customHeight="1" thickBot="1">
      <c r="A6" s="159"/>
      <c r="B6" s="161"/>
      <c r="C6" s="163"/>
      <c r="D6" s="163"/>
      <c r="E6" s="163"/>
      <c r="F6" s="186"/>
      <c r="G6" s="188"/>
      <c r="H6" s="8" t="s">
        <v>14</v>
      </c>
      <c r="I6" s="9" t="s">
        <v>15</v>
      </c>
      <c r="J6" s="10" t="s">
        <v>16</v>
      </c>
      <c r="K6" s="193"/>
      <c r="L6" s="165"/>
      <c r="M6" s="167"/>
      <c r="N6" s="147" t="s">
        <v>17</v>
      </c>
      <c r="O6" s="11" t="s">
        <v>18</v>
      </c>
      <c r="P6" s="11" t="s">
        <v>19</v>
      </c>
      <c r="Q6" s="11" t="s">
        <v>20</v>
      </c>
      <c r="R6" s="11" t="s">
        <v>21</v>
      </c>
      <c r="S6" s="12" t="s">
        <v>16</v>
      </c>
      <c r="T6" s="145"/>
      <c r="U6" s="146"/>
    </row>
    <row r="7" spans="1:21" ht="16.5" thickBot="1">
      <c r="A7" s="113"/>
      <c r="B7" s="114"/>
      <c r="C7" s="115"/>
      <c r="D7" s="115"/>
      <c r="E7" s="115"/>
      <c r="F7" s="116"/>
      <c r="G7" s="117"/>
      <c r="H7" s="118">
        <v>15</v>
      </c>
      <c r="I7" s="119">
        <v>15</v>
      </c>
      <c r="J7" s="120">
        <f aca="true" t="shared" si="0" ref="J7:J35">SUM(H7:I7)</f>
        <v>30</v>
      </c>
      <c r="K7" s="108">
        <v>35</v>
      </c>
      <c r="L7" s="121" t="s">
        <v>22</v>
      </c>
      <c r="M7" s="71"/>
      <c r="N7" s="148"/>
      <c r="O7" s="122">
        <v>10</v>
      </c>
      <c r="P7" s="122">
        <v>10</v>
      </c>
      <c r="Q7" s="122">
        <v>10</v>
      </c>
      <c r="R7" s="122">
        <v>5</v>
      </c>
      <c r="S7" s="123">
        <f>SUM(O7:R7)</f>
        <v>35</v>
      </c>
      <c r="T7" s="84" t="s">
        <v>22</v>
      </c>
      <c r="U7" s="13" t="s">
        <v>23</v>
      </c>
    </row>
    <row r="8" spans="1:21" ht="24.75" customHeight="1" thickBot="1">
      <c r="A8" s="72" t="s">
        <v>126</v>
      </c>
      <c r="B8" s="63" t="s">
        <v>125</v>
      </c>
      <c r="C8" s="57" t="s">
        <v>80</v>
      </c>
      <c r="D8" s="57" t="s">
        <v>79</v>
      </c>
      <c r="E8" s="58" t="s">
        <v>65</v>
      </c>
      <c r="F8" s="65" t="s">
        <v>81</v>
      </c>
      <c r="G8" s="73" t="s">
        <v>27</v>
      </c>
      <c r="H8" s="59">
        <v>12</v>
      </c>
      <c r="I8" s="60">
        <v>15</v>
      </c>
      <c r="J8" s="69">
        <f t="shared" si="0"/>
        <v>27</v>
      </c>
      <c r="K8" s="61">
        <v>20</v>
      </c>
      <c r="L8" s="85">
        <f aca="true" t="shared" si="1" ref="L8:L35">IF(J8="","",J8+K8)</f>
        <v>47</v>
      </c>
      <c r="M8" s="98" t="s">
        <v>25</v>
      </c>
      <c r="N8" s="99" t="s">
        <v>183</v>
      </c>
      <c r="O8" s="97"/>
      <c r="P8" s="54"/>
      <c r="Q8" s="54"/>
      <c r="R8" s="54"/>
      <c r="S8" s="55"/>
      <c r="T8" s="48"/>
      <c r="U8" s="47"/>
    </row>
    <row r="9" spans="1:21" ht="24.75" customHeight="1">
      <c r="A9" s="62" t="s">
        <v>181</v>
      </c>
      <c r="B9" s="64" t="s">
        <v>162</v>
      </c>
      <c r="C9" s="42" t="s">
        <v>76</v>
      </c>
      <c r="D9" s="42" t="s">
        <v>61</v>
      </c>
      <c r="E9" s="43" t="s">
        <v>65</v>
      </c>
      <c r="F9" s="66" t="s">
        <v>81</v>
      </c>
      <c r="G9" s="41" t="s">
        <v>27</v>
      </c>
      <c r="H9" s="44">
        <v>8</v>
      </c>
      <c r="I9" s="45">
        <v>15</v>
      </c>
      <c r="J9" s="70">
        <f t="shared" si="0"/>
        <v>23</v>
      </c>
      <c r="K9" s="50">
        <v>20</v>
      </c>
      <c r="L9" s="86">
        <f t="shared" si="1"/>
        <v>43</v>
      </c>
      <c r="M9" s="95" t="s">
        <v>25</v>
      </c>
      <c r="N9" s="107" t="s">
        <v>184</v>
      </c>
      <c r="O9" s="19"/>
      <c r="P9" s="20"/>
      <c r="Q9" s="20"/>
      <c r="R9" s="20"/>
      <c r="S9" s="56"/>
      <c r="T9" s="52">
        <f>IF(G9="","",IF(G9="N","",SUM(J9,K9,S9)))</f>
        <v>43</v>
      </c>
      <c r="U9" s="17">
        <f>IF(T9="","",(T9*(20/100)))</f>
        <v>8.6</v>
      </c>
    </row>
    <row r="10" spans="1:21" ht="24.75" customHeight="1">
      <c r="A10" s="62" t="s">
        <v>201</v>
      </c>
      <c r="B10" s="64" t="s">
        <v>167</v>
      </c>
      <c r="C10" s="42" t="s">
        <v>155</v>
      </c>
      <c r="D10" s="42" t="s">
        <v>79</v>
      </c>
      <c r="E10" s="43" t="s">
        <v>65</v>
      </c>
      <c r="F10" s="66" t="s">
        <v>81</v>
      </c>
      <c r="G10" s="41" t="s">
        <v>27</v>
      </c>
      <c r="H10" s="44">
        <v>12</v>
      </c>
      <c r="I10" s="45">
        <v>15</v>
      </c>
      <c r="J10" s="70">
        <f t="shared" si="0"/>
        <v>27</v>
      </c>
      <c r="K10" s="50">
        <v>10</v>
      </c>
      <c r="L10" s="86">
        <f t="shared" si="1"/>
        <v>37</v>
      </c>
      <c r="M10" s="95" t="s">
        <v>25</v>
      </c>
      <c r="N10" s="107" t="s">
        <v>185</v>
      </c>
      <c r="O10" s="19"/>
      <c r="P10" s="20"/>
      <c r="Q10" s="20"/>
      <c r="R10" s="20"/>
      <c r="S10" s="56"/>
      <c r="T10" s="52">
        <f>IF(G10="","",IF(G10="N","",SUM(J10,K10,S10)))</f>
        <v>37</v>
      </c>
      <c r="U10" s="21">
        <f>IF(T10="","",(T10*(20/100)))</f>
        <v>7.4</v>
      </c>
    </row>
    <row r="11" spans="1:21" ht="24.75" customHeight="1">
      <c r="A11" s="62" t="s">
        <v>84</v>
      </c>
      <c r="B11" s="64" t="s">
        <v>88</v>
      </c>
      <c r="C11" s="42" t="s">
        <v>67</v>
      </c>
      <c r="D11" s="42" t="s">
        <v>79</v>
      </c>
      <c r="E11" s="43" t="s">
        <v>65</v>
      </c>
      <c r="F11" s="66" t="s">
        <v>81</v>
      </c>
      <c r="G11" s="41" t="s">
        <v>27</v>
      </c>
      <c r="H11" s="68">
        <v>12</v>
      </c>
      <c r="I11" s="45">
        <v>15</v>
      </c>
      <c r="J11" s="70">
        <f t="shared" si="0"/>
        <v>27</v>
      </c>
      <c r="K11" s="50">
        <v>5</v>
      </c>
      <c r="L11" s="86">
        <f t="shared" si="1"/>
        <v>32</v>
      </c>
      <c r="M11" s="67" t="s">
        <v>25</v>
      </c>
      <c r="N11" s="107" t="s">
        <v>186</v>
      </c>
      <c r="O11" s="19"/>
      <c r="P11" s="20"/>
      <c r="Q11" s="20"/>
      <c r="R11" s="20"/>
      <c r="S11" s="56"/>
      <c r="T11" s="52"/>
      <c r="U11" s="21"/>
    </row>
    <row r="12" spans="1:21" ht="24.75" customHeight="1">
      <c r="A12" s="62" t="s">
        <v>180</v>
      </c>
      <c r="B12" s="64" t="s">
        <v>111</v>
      </c>
      <c r="C12" s="42" t="s">
        <v>60</v>
      </c>
      <c r="D12" s="42" t="s">
        <v>79</v>
      </c>
      <c r="E12" s="43" t="s">
        <v>65</v>
      </c>
      <c r="F12" s="66" t="s">
        <v>81</v>
      </c>
      <c r="G12" s="41" t="s">
        <v>27</v>
      </c>
      <c r="H12" s="68">
        <v>12</v>
      </c>
      <c r="I12" s="45">
        <v>15</v>
      </c>
      <c r="J12" s="70">
        <f t="shared" si="0"/>
        <v>27</v>
      </c>
      <c r="K12" s="50">
        <v>5</v>
      </c>
      <c r="L12" s="86">
        <f t="shared" si="1"/>
        <v>32</v>
      </c>
      <c r="M12" s="67" t="s">
        <v>25</v>
      </c>
      <c r="N12" s="107" t="s">
        <v>187</v>
      </c>
      <c r="O12" s="19"/>
      <c r="P12" s="20"/>
      <c r="Q12" s="20"/>
      <c r="R12" s="20"/>
      <c r="S12" s="56"/>
      <c r="T12" s="52"/>
      <c r="U12" s="21"/>
    </row>
    <row r="13" spans="1:21" s="78" customFormat="1" ht="24.75" customHeight="1">
      <c r="A13" s="62" t="s">
        <v>85</v>
      </c>
      <c r="B13" s="64" t="s">
        <v>89</v>
      </c>
      <c r="C13" s="42" t="s">
        <v>60</v>
      </c>
      <c r="D13" s="42" t="s">
        <v>95</v>
      </c>
      <c r="E13" s="43" t="s">
        <v>65</v>
      </c>
      <c r="F13" s="66" t="s">
        <v>81</v>
      </c>
      <c r="G13" s="41" t="s">
        <v>27</v>
      </c>
      <c r="H13" s="68">
        <v>12</v>
      </c>
      <c r="I13" s="45">
        <v>15</v>
      </c>
      <c r="J13" s="70">
        <f t="shared" si="0"/>
        <v>27</v>
      </c>
      <c r="K13" s="50">
        <v>5</v>
      </c>
      <c r="L13" s="86">
        <f t="shared" si="1"/>
        <v>32</v>
      </c>
      <c r="M13" s="67" t="s">
        <v>25</v>
      </c>
      <c r="N13" s="107" t="s">
        <v>188</v>
      </c>
      <c r="O13" s="80"/>
      <c r="P13" s="74"/>
      <c r="Q13" s="74"/>
      <c r="R13" s="74"/>
      <c r="S13" s="75"/>
      <c r="T13" s="76"/>
      <c r="U13" s="77"/>
    </row>
    <row r="14" spans="1:21" s="78" customFormat="1" ht="24.75" customHeight="1">
      <c r="A14" s="62" t="s">
        <v>122</v>
      </c>
      <c r="B14" s="64" t="s">
        <v>121</v>
      </c>
      <c r="C14" s="42" t="s">
        <v>64</v>
      </c>
      <c r="D14" s="42" t="s">
        <v>79</v>
      </c>
      <c r="E14" s="43" t="s">
        <v>65</v>
      </c>
      <c r="F14" s="66" t="s">
        <v>81</v>
      </c>
      <c r="G14" s="41" t="s">
        <v>27</v>
      </c>
      <c r="H14" s="68">
        <v>12</v>
      </c>
      <c r="I14" s="45">
        <v>15</v>
      </c>
      <c r="J14" s="70">
        <f t="shared" si="0"/>
        <v>27</v>
      </c>
      <c r="K14" s="50">
        <v>5</v>
      </c>
      <c r="L14" s="86">
        <f t="shared" si="1"/>
        <v>32</v>
      </c>
      <c r="M14" s="67" t="s">
        <v>25</v>
      </c>
      <c r="N14" s="107" t="s">
        <v>189</v>
      </c>
      <c r="O14" s="80"/>
      <c r="P14" s="74"/>
      <c r="Q14" s="74"/>
      <c r="R14" s="74"/>
      <c r="S14" s="75"/>
      <c r="T14" s="76"/>
      <c r="U14" s="77"/>
    </row>
    <row r="15" spans="1:21" ht="24.75" customHeight="1">
      <c r="A15" s="62" t="s">
        <v>130</v>
      </c>
      <c r="B15" s="64" t="s">
        <v>129</v>
      </c>
      <c r="C15" s="42" t="s">
        <v>131</v>
      </c>
      <c r="D15" s="42" t="s">
        <v>95</v>
      </c>
      <c r="E15" s="43" t="s">
        <v>65</v>
      </c>
      <c r="F15" s="66" t="s">
        <v>81</v>
      </c>
      <c r="G15" s="41" t="s">
        <v>82</v>
      </c>
      <c r="H15" s="44">
        <v>12</v>
      </c>
      <c r="I15" s="45">
        <v>15</v>
      </c>
      <c r="J15" s="70">
        <f t="shared" si="0"/>
        <v>27</v>
      </c>
      <c r="K15" s="50">
        <v>5</v>
      </c>
      <c r="L15" s="86">
        <f t="shared" si="1"/>
        <v>32</v>
      </c>
      <c r="M15" s="67" t="s">
        <v>25</v>
      </c>
      <c r="N15" s="107" t="s">
        <v>190</v>
      </c>
      <c r="O15" s="19"/>
      <c r="P15" s="20"/>
      <c r="Q15" s="20"/>
      <c r="R15" s="20"/>
      <c r="S15" s="56"/>
      <c r="T15" s="52"/>
      <c r="U15" s="21"/>
    </row>
    <row r="16" spans="1:21" s="78" customFormat="1" ht="24.75" customHeight="1">
      <c r="A16" s="62" t="s">
        <v>135</v>
      </c>
      <c r="B16" s="64" t="s">
        <v>134</v>
      </c>
      <c r="C16" s="42" t="s">
        <v>60</v>
      </c>
      <c r="D16" s="42" t="s">
        <v>72</v>
      </c>
      <c r="E16" s="43" t="s">
        <v>65</v>
      </c>
      <c r="F16" s="66" t="s">
        <v>81</v>
      </c>
      <c r="G16" s="41" t="s">
        <v>27</v>
      </c>
      <c r="H16" s="44">
        <v>12</v>
      </c>
      <c r="I16" s="45">
        <v>15</v>
      </c>
      <c r="J16" s="70">
        <f t="shared" si="0"/>
        <v>27</v>
      </c>
      <c r="K16" s="50">
        <v>5</v>
      </c>
      <c r="L16" s="86">
        <f t="shared" si="1"/>
        <v>32</v>
      </c>
      <c r="M16" s="67" t="s">
        <v>25</v>
      </c>
      <c r="N16" s="107" t="s">
        <v>191</v>
      </c>
      <c r="O16" s="80"/>
      <c r="P16" s="74"/>
      <c r="Q16" s="74"/>
      <c r="R16" s="74"/>
      <c r="S16" s="75"/>
      <c r="T16" s="76"/>
      <c r="U16" s="77"/>
    </row>
    <row r="17" spans="1:21" ht="24.75" customHeight="1">
      <c r="A17" s="62" t="s">
        <v>137</v>
      </c>
      <c r="B17" s="64" t="s">
        <v>136</v>
      </c>
      <c r="C17" s="42" t="s">
        <v>93</v>
      </c>
      <c r="D17" s="42" t="s">
        <v>95</v>
      </c>
      <c r="E17" s="43" t="s">
        <v>65</v>
      </c>
      <c r="F17" s="66" t="s">
        <v>81</v>
      </c>
      <c r="G17" s="41" t="s">
        <v>27</v>
      </c>
      <c r="H17" s="44">
        <v>12</v>
      </c>
      <c r="I17" s="45">
        <v>15</v>
      </c>
      <c r="J17" s="70">
        <f t="shared" si="0"/>
        <v>27</v>
      </c>
      <c r="K17" s="50">
        <v>5</v>
      </c>
      <c r="L17" s="86">
        <f t="shared" si="1"/>
        <v>32</v>
      </c>
      <c r="M17" s="67" t="s">
        <v>25</v>
      </c>
      <c r="N17" s="107" t="s">
        <v>192</v>
      </c>
      <c r="O17" s="19"/>
      <c r="P17" s="20"/>
      <c r="Q17" s="20"/>
      <c r="R17" s="20"/>
      <c r="S17" s="56"/>
      <c r="T17" s="52"/>
      <c r="U17" s="21"/>
    </row>
    <row r="18" spans="1:21" ht="24.75" customHeight="1">
      <c r="A18" s="26" t="s">
        <v>164</v>
      </c>
      <c r="B18" s="27" t="s">
        <v>163</v>
      </c>
      <c r="C18" s="28" t="s">
        <v>114</v>
      </c>
      <c r="D18" s="28" t="s">
        <v>74</v>
      </c>
      <c r="E18" s="29" t="s">
        <v>62</v>
      </c>
      <c r="F18" s="92" t="s">
        <v>81</v>
      </c>
      <c r="G18" s="41" t="s">
        <v>27</v>
      </c>
      <c r="H18" s="31">
        <v>12</v>
      </c>
      <c r="I18" s="32">
        <v>15</v>
      </c>
      <c r="J18" s="70">
        <f t="shared" si="0"/>
        <v>27</v>
      </c>
      <c r="K18" s="94">
        <v>5</v>
      </c>
      <c r="L18" s="86">
        <f t="shared" si="1"/>
        <v>32</v>
      </c>
      <c r="M18" s="96" t="s">
        <v>25</v>
      </c>
      <c r="N18" s="107" t="s">
        <v>193</v>
      </c>
      <c r="O18" s="19"/>
      <c r="P18" s="20"/>
      <c r="Q18" s="20"/>
      <c r="R18" s="20"/>
      <c r="S18" s="56"/>
      <c r="T18" s="52"/>
      <c r="U18" s="21"/>
    </row>
    <row r="19" spans="1:21" ht="24.75" customHeight="1">
      <c r="A19" s="26" t="s">
        <v>166</v>
      </c>
      <c r="B19" s="27" t="s">
        <v>165</v>
      </c>
      <c r="C19" s="28" t="s">
        <v>76</v>
      </c>
      <c r="D19" s="28" t="s">
        <v>95</v>
      </c>
      <c r="E19" s="29" t="s">
        <v>65</v>
      </c>
      <c r="F19" s="92" t="s">
        <v>81</v>
      </c>
      <c r="G19" s="41" t="s">
        <v>27</v>
      </c>
      <c r="H19" s="31">
        <v>12</v>
      </c>
      <c r="I19" s="32">
        <v>15</v>
      </c>
      <c r="J19" s="70">
        <f t="shared" si="0"/>
        <v>27</v>
      </c>
      <c r="K19" s="94">
        <v>5</v>
      </c>
      <c r="L19" s="86">
        <f t="shared" si="1"/>
        <v>32</v>
      </c>
      <c r="M19" s="96" t="s">
        <v>25</v>
      </c>
      <c r="N19" s="107" t="s">
        <v>194</v>
      </c>
      <c r="O19" s="19"/>
      <c r="P19" s="20"/>
      <c r="Q19" s="20"/>
      <c r="R19" s="20"/>
      <c r="S19" s="56"/>
      <c r="T19" s="52"/>
      <c r="U19" s="21"/>
    </row>
    <row r="20" spans="1:21" ht="24.75" customHeight="1">
      <c r="A20" s="26" t="s">
        <v>169</v>
      </c>
      <c r="B20" s="27" t="s">
        <v>168</v>
      </c>
      <c r="C20" s="28" t="s">
        <v>114</v>
      </c>
      <c r="D20" s="28" t="s">
        <v>79</v>
      </c>
      <c r="E20" s="29" t="s">
        <v>65</v>
      </c>
      <c r="F20" s="92" t="s">
        <v>81</v>
      </c>
      <c r="G20" s="40" t="s">
        <v>27</v>
      </c>
      <c r="H20" s="31">
        <v>12</v>
      </c>
      <c r="I20" s="32">
        <v>15</v>
      </c>
      <c r="J20" s="70">
        <f t="shared" si="0"/>
        <v>27</v>
      </c>
      <c r="K20" s="94">
        <v>5</v>
      </c>
      <c r="L20" s="86">
        <f t="shared" si="1"/>
        <v>32</v>
      </c>
      <c r="M20" s="67" t="s">
        <v>25</v>
      </c>
      <c r="N20" s="107" t="s">
        <v>195</v>
      </c>
      <c r="O20" s="19"/>
      <c r="P20" s="20"/>
      <c r="Q20" s="20"/>
      <c r="R20" s="20"/>
      <c r="S20" s="56"/>
      <c r="T20" s="52"/>
      <c r="U20" s="21"/>
    </row>
    <row r="21" spans="1:21" ht="24.75" customHeight="1">
      <c r="A21" s="62" t="s">
        <v>175</v>
      </c>
      <c r="B21" s="64" t="s">
        <v>174</v>
      </c>
      <c r="C21" s="42" t="s">
        <v>66</v>
      </c>
      <c r="D21" s="42" t="s">
        <v>79</v>
      </c>
      <c r="E21" s="43" t="s">
        <v>65</v>
      </c>
      <c r="F21" s="66" t="s">
        <v>81</v>
      </c>
      <c r="G21" s="41" t="s">
        <v>27</v>
      </c>
      <c r="H21" s="44">
        <v>12</v>
      </c>
      <c r="I21" s="45">
        <v>15</v>
      </c>
      <c r="J21" s="70">
        <f t="shared" si="0"/>
        <v>27</v>
      </c>
      <c r="K21" s="50">
        <v>5</v>
      </c>
      <c r="L21" s="86">
        <f t="shared" si="1"/>
        <v>32</v>
      </c>
      <c r="M21" s="95" t="s">
        <v>25</v>
      </c>
      <c r="N21" s="107" t="s">
        <v>196</v>
      </c>
      <c r="O21" s="19"/>
      <c r="P21" s="20"/>
      <c r="Q21" s="20"/>
      <c r="R21" s="20"/>
      <c r="S21" s="56"/>
      <c r="T21" s="52"/>
      <c r="U21" s="21"/>
    </row>
    <row r="22" spans="1:21" ht="24.75" customHeight="1" thickBot="1">
      <c r="A22" s="35" t="s">
        <v>179</v>
      </c>
      <c r="B22" s="36" t="s">
        <v>178</v>
      </c>
      <c r="C22" s="37" t="s">
        <v>131</v>
      </c>
      <c r="D22" s="37" t="s">
        <v>79</v>
      </c>
      <c r="E22" s="38" t="s">
        <v>65</v>
      </c>
      <c r="F22" s="100" t="s">
        <v>81</v>
      </c>
      <c r="G22" s="101" t="s">
        <v>27</v>
      </c>
      <c r="H22" s="102">
        <v>12</v>
      </c>
      <c r="I22" s="103">
        <v>15</v>
      </c>
      <c r="J22" s="104">
        <f t="shared" si="0"/>
        <v>27</v>
      </c>
      <c r="K22" s="105">
        <v>5</v>
      </c>
      <c r="L22" s="87">
        <f t="shared" si="1"/>
        <v>32</v>
      </c>
      <c r="M22" s="106" t="s">
        <v>25</v>
      </c>
      <c r="N22" s="49" t="s">
        <v>197</v>
      </c>
      <c r="O22" s="19"/>
      <c r="P22" s="20"/>
      <c r="Q22" s="20"/>
      <c r="R22" s="20"/>
      <c r="S22" s="56"/>
      <c r="T22" s="52">
        <f>IF(G22="","",IF(G22="N","",SUM(J22,K22,S22)))</f>
        <v>32</v>
      </c>
      <c r="U22" s="21">
        <f>IF(T22="","",(T22*(20/100)))</f>
        <v>6.4</v>
      </c>
    </row>
    <row r="23" spans="1:21" ht="19.5" customHeight="1">
      <c r="A23" s="72" t="s">
        <v>106</v>
      </c>
      <c r="B23" s="63" t="s">
        <v>105</v>
      </c>
      <c r="C23" s="57" t="s">
        <v>77</v>
      </c>
      <c r="D23" s="57" t="s">
        <v>72</v>
      </c>
      <c r="E23" s="58" t="s">
        <v>65</v>
      </c>
      <c r="F23" s="65" t="s">
        <v>81</v>
      </c>
      <c r="G23" s="73" t="s">
        <v>27</v>
      </c>
      <c r="H23" s="109">
        <v>8</v>
      </c>
      <c r="I23" s="60">
        <v>15</v>
      </c>
      <c r="J23" s="69">
        <f t="shared" si="0"/>
        <v>23</v>
      </c>
      <c r="K23" s="61">
        <v>5</v>
      </c>
      <c r="L23" s="85">
        <f t="shared" si="1"/>
        <v>28</v>
      </c>
      <c r="M23" s="98" t="s">
        <v>25</v>
      </c>
      <c r="N23" s="99" t="s">
        <v>198</v>
      </c>
      <c r="O23" s="19"/>
      <c r="P23" s="20"/>
      <c r="Q23" s="20"/>
      <c r="R23" s="20"/>
      <c r="S23" s="56"/>
      <c r="T23" s="52">
        <f>IF(G23="","",IF(G23="N","",SUM(J23,K23,S23)))</f>
        <v>28</v>
      </c>
      <c r="U23" s="21">
        <f>IF(T23="","",(T23*(20/100)))</f>
        <v>5.6000000000000005</v>
      </c>
    </row>
    <row r="24" spans="1:21" ht="19.5" customHeight="1">
      <c r="A24" s="62" t="s">
        <v>116</v>
      </c>
      <c r="B24" s="64" t="s">
        <v>115</v>
      </c>
      <c r="C24" s="42" t="s">
        <v>77</v>
      </c>
      <c r="D24" s="42" t="s">
        <v>96</v>
      </c>
      <c r="E24" s="43" t="s">
        <v>62</v>
      </c>
      <c r="F24" s="66" t="s">
        <v>81</v>
      </c>
      <c r="G24" s="41" t="s">
        <v>27</v>
      </c>
      <c r="H24" s="68">
        <v>8</v>
      </c>
      <c r="I24" s="45">
        <v>15</v>
      </c>
      <c r="J24" s="70">
        <f t="shared" si="0"/>
        <v>23</v>
      </c>
      <c r="K24" s="50">
        <v>5</v>
      </c>
      <c r="L24" s="86">
        <f t="shared" si="1"/>
        <v>28</v>
      </c>
      <c r="M24" s="67" t="s">
        <v>25</v>
      </c>
      <c r="N24" s="107" t="s">
        <v>198</v>
      </c>
      <c r="O24" s="19"/>
      <c r="P24" s="20"/>
      <c r="Q24" s="20"/>
      <c r="R24" s="20"/>
      <c r="S24" s="56"/>
      <c r="T24" s="52">
        <f>IF(G24="","",IF(G24="N","",SUM(J24,K24,S24)))</f>
        <v>28</v>
      </c>
      <c r="U24" s="21">
        <f>IF(T24="","",(T24*(20/100)))</f>
        <v>5.6000000000000005</v>
      </c>
    </row>
    <row r="25" spans="1:21" ht="19.5" customHeight="1">
      <c r="A25" s="26" t="s">
        <v>148</v>
      </c>
      <c r="B25" s="27" t="s">
        <v>147</v>
      </c>
      <c r="C25" s="28" t="s">
        <v>69</v>
      </c>
      <c r="D25" s="28" t="s">
        <v>61</v>
      </c>
      <c r="E25" s="29" t="s">
        <v>65</v>
      </c>
      <c r="F25" s="92" t="s">
        <v>81</v>
      </c>
      <c r="G25" s="41" t="s">
        <v>27</v>
      </c>
      <c r="H25" s="31">
        <v>8</v>
      </c>
      <c r="I25" s="32">
        <v>15</v>
      </c>
      <c r="J25" s="70">
        <f t="shared" si="0"/>
        <v>23</v>
      </c>
      <c r="K25" s="94">
        <v>5</v>
      </c>
      <c r="L25" s="86">
        <f t="shared" si="1"/>
        <v>28</v>
      </c>
      <c r="M25" s="67" t="s">
        <v>25</v>
      </c>
      <c r="N25" s="107" t="s">
        <v>198</v>
      </c>
      <c r="O25" s="19"/>
      <c r="P25" s="20"/>
      <c r="Q25" s="20"/>
      <c r="R25" s="20"/>
      <c r="S25" s="56"/>
      <c r="T25" s="52">
        <f>IF(G25="","",IF(G25="N","",SUM(J25,K25,S25)))</f>
        <v>28</v>
      </c>
      <c r="U25" s="21">
        <f>IF(T25="","",(T25*(20/100)))</f>
        <v>5.6000000000000005</v>
      </c>
    </row>
    <row r="26" spans="1:21" ht="19.5" customHeight="1">
      <c r="A26" s="62" t="s">
        <v>104</v>
      </c>
      <c r="B26" s="64" t="s">
        <v>103</v>
      </c>
      <c r="C26" s="42" t="s">
        <v>71</v>
      </c>
      <c r="D26" s="42" t="s">
        <v>79</v>
      </c>
      <c r="E26" s="43" t="s">
        <v>65</v>
      </c>
      <c r="F26" s="66" t="s">
        <v>81</v>
      </c>
      <c r="G26" s="41" t="s">
        <v>27</v>
      </c>
      <c r="H26" s="68">
        <v>12</v>
      </c>
      <c r="I26" s="45">
        <v>15</v>
      </c>
      <c r="J26" s="70">
        <f t="shared" si="0"/>
        <v>27</v>
      </c>
      <c r="K26" s="50">
        <v>0</v>
      </c>
      <c r="L26" s="86">
        <f t="shared" si="1"/>
        <v>27</v>
      </c>
      <c r="M26" s="67" t="s">
        <v>25</v>
      </c>
      <c r="N26" s="107" t="s">
        <v>198</v>
      </c>
      <c r="O26" s="19"/>
      <c r="P26" s="20"/>
      <c r="Q26" s="20"/>
      <c r="R26" s="20"/>
      <c r="S26" s="56"/>
      <c r="T26" s="52">
        <f>IF(G26="","",IF(G26="N","",SUM(J26,K26,S26)))</f>
        <v>27</v>
      </c>
      <c r="U26" s="21">
        <f>IF(T26="","",(T26*(20/100)))</f>
        <v>5.4</v>
      </c>
    </row>
    <row r="27" spans="1:21" ht="19.5" customHeight="1">
      <c r="A27" s="62" t="s">
        <v>118</v>
      </c>
      <c r="B27" s="64" t="s">
        <v>117</v>
      </c>
      <c r="C27" s="42" t="s">
        <v>71</v>
      </c>
      <c r="D27" s="42" t="s">
        <v>79</v>
      </c>
      <c r="E27" s="43" t="s">
        <v>65</v>
      </c>
      <c r="F27" s="66" t="s">
        <v>81</v>
      </c>
      <c r="G27" s="41" t="s">
        <v>82</v>
      </c>
      <c r="H27" s="68">
        <v>12</v>
      </c>
      <c r="I27" s="45">
        <v>15</v>
      </c>
      <c r="J27" s="70">
        <f t="shared" si="0"/>
        <v>27</v>
      </c>
      <c r="K27" s="50">
        <v>0</v>
      </c>
      <c r="L27" s="86">
        <f t="shared" si="1"/>
        <v>27</v>
      </c>
      <c r="M27" s="67" t="s">
        <v>25</v>
      </c>
      <c r="N27" s="107" t="s">
        <v>198</v>
      </c>
      <c r="O27" s="19"/>
      <c r="P27" s="20"/>
      <c r="Q27" s="20"/>
      <c r="R27" s="20"/>
      <c r="S27" s="56"/>
      <c r="T27" s="52"/>
      <c r="U27" s="21"/>
    </row>
    <row r="28" spans="1:21" ht="19.5" customHeight="1">
      <c r="A28" s="62" t="s">
        <v>124</v>
      </c>
      <c r="B28" s="64" t="s">
        <v>123</v>
      </c>
      <c r="C28" s="42" t="s">
        <v>71</v>
      </c>
      <c r="D28" s="42" t="s">
        <v>95</v>
      </c>
      <c r="E28" s="43" t="s">
        <v>65</v>
      </c>
      <c r="F28" s="66" t="s">
        <v>81</v>
      </c>
      <c r="G28" s="41" t="s">
        <v>27</v>
      </c>
      <c r="H28" s="44">
        <v>12</v>
      </c>
      <c r="I28" s="45">
        <v>15</v>
      </c>
      <c r="J28" s="70">
        <f t="shared" si="0"/>
        <v>27</v>
      </c>
      <c r="K28" s="50">
        <v>0</v>
      </c>
      <c r="L28" s="86">
        <f t="shared" si="1"/>
        <v>27</v>
      </c>
      <c r="M28" s="67" t="s">
        <v>25</v>
      </c>
      <c r="N28" s="107" t="s">
        <v>198</v>
      </c>
      <c r="O28" s="19"/>
      <c r="P28" s="20"/>
      <c r="Q28" s="20"/>
      <c r="R28" s="20"/>
      <c r="S28" s="56"/>
      <c r="T28" s="52"/>
      <c r="U28" s="21"/>
    </row>
    <row r="29" spans="1:21" ht="19.5" customHeight="1">
      <c r="A29" s="62" t="s">
        <v>86</v>
      </c>
      <c r="B29" s="64" t="s">
        <v>90</v>
      </c>
      <c r="C29" s="42" t="s">
        <v>71</v>
      </c>
      <c r="D29" s="42" t="s">
        <v>72</v>
      </c>
      <c r="E29" s="43" t="s">
        <v>65</v>
      </c>
      <c r="F29" s="66" t="s">
        <v>81</v>
      </c>
      <c r="G29" s="41" t="s">
        <v>27</v>
      </c>
      <c r="H29" s="44">
        <v>12</v>
      </c>
      <c r="I29" s="45">
        <v>15</v>
      </c>
      <c r="J29" s="70">
        <f t="shared" si="0"/>
        <v>27</v>
      </c>
      <c r="K29" s="50">
        <v>0</v>
      </c>
      <c r="L29" s="86">
        <f t="shared" si="1"/>
        <v>27</v>
      </c>
      <c r="M29" s="67" t="s">
        <v>25</v>
      </c>
      <c r="N29" s="107" t="s">
        <v>198</v>
      </c>
      <c r="O29" s="19"/>
      <c r="P29" s="20"/>
      <c r="Q29" s="20"/>
      <c r="R29" s="20"/>
      <c r="S29" s="56"/>
      <c r="T29" s="52"/>
      <c r="U29" s="21"/>
    </row>
    <row r="30" spans="1:21" s="78" customFormat="1" ht="19.5" customHeight="1">
      <c r="A30" s="62" t="s">
        <v>141</v>
      </c>
      <c r="B30" s="64" t="s">
        <v>140</v>
      </c>
      <c r="C30" s="42" t="s">
        <v>114</v>
      </c>
      <c r="D30" s="42" t="s">
        <v>95</v>
      </c>
      <c r="E30" s="43" t="s">
        <v>65</v>
      </c>
      <c r="F30" s="66" t="s">
        <v>81</v>
      </c>
      <c r="G30" s="41" t="s">
        <v>27</v>
      </c>
      <c r="H30" s="44">
        <v>12</v>
      </c>
      <c r="I30" s="45">
        <v>15</v>
      </c>
      <c r="J30" s="70">
        <f t="shared" si="0"/>
        <v>27</v>
      </c>
      <c r="K30" s="50">
        <v>0</v>
      </c>
      <c r="L30" s="86">
        <f t="shared" si="1"/>
        <v>27</v>
      </c>
      <c r="M30" s="67" t="s">
        <v>25</v>
      </c>
      <c r="N30" s="107" t="s">
        <v>198</v>
      </c>
      <c r="O30" s="80"/>
      <c r="P30" s="74"/>
      <c r="Q30" s="74"/>
      <c r="R30" s="74"/>
      <c r="S30" s="75"/>
      <c r="T30" s="76"/>
      <c r="U30" s="77"/>
    </row>
    <row r="31" spans="1:21" ht="19.5" customHeight="1">
      <c r="A31" s="26" t="s">
        <v>152</v>
      </c>
      <c r="B31" s="27" t="s">
        <v>151</v>
      </c>
      <c r="C31" s="28" t="s">
        <v>94</v>
      </c>
      <c r="D31" s="28" t="s">
        <v>95</v>
      </c>
      <c r="E31" s="29" t="s">
        <v>65</v>
      </c>
      <c r="F31" s="92" t="s">
        <v>81</v>
      </c>
      <c r="G31" s="40" t="s">
        <v>27</v>
      </c>
      <c r="H31" s="31">
        <v>12</v>
      </c>
      <c r="I31" s="32">
        <v>15</v>
      </c>
      <c r="J31" s="70">
        <f t="shared" si="0"/>
        <v>27</v>
      </c>
      <c r="K31" s="50">
        <v>0</v>
      </c>
      <c r="L31" s="86">
        <f t="shared" si="1"/>
        <v>27</v>
      </c>
      <c r="M31" s="96" t="s">
        <v>25</v>
      </c>
      <c r="N31" s="107" t="s">
        <v>198</v>
      </c>
      <c r="O31" s="19"/>
      <c r="P31" s="20"/>
      <c r="Q31" s="20"/>
      <c r="R31" s="20"/>
      <c r="S31" s="56"/>
      <c r="T31" s="52"/>
      <c r="U31" s="21"/>
    </row>
    <row r="32" spans="1:21" ht="19.5" customHeight="1">
      <c r="A32" s="26" t="s">
        <v>161</v>
      </c>
      <c r="B32" s="27" t="s">
        <v>160</v>
      </c>
      <c r="C32" s="28" t="s">
        <v>114</v>
      </c>
      <c r="D32" s="28" t="s">
        <v>95</v>
      </c>
      <c r="E32" s="29" t="s">
        <v>65</v>
      </c>
      <c r="F32" s="92" t="s">
        <v>81</v>
      </c>
      <c r="G32" s="41" t="s">
        <v>27</v>
      </c>
      <c r="H32" s="31">
        <v>12</v>
      </c>
      <c r="I32" s="32">
        <v>15</v>
      </c>
      <c r="J32" s="70">
        <f t="shared" si="0"/>
        <v>27</v>
      </c>
      <c r="K32" s="94">
        <v>0</v>
      </c>
      <c r="L32" s="86">
        <f t="shared" si="1"/>
        <v>27</v>
      </c>
      <c r="M32" s="96" t="s">
        <v>25</v>
      </c>
      <c r="N32" s="107" t="s">
        <v>198</v>
      </c>
      <c r="O32" s="19"/>
      <c r="P32" s="20"/>
      <c r="Q32" s="20"/>
      <c r="R32" s="20"/>
      <c r="S32" s="56"/>
      <c r="T32" s="52">
        <f>IF(G32="","",IF(G32="N","",SUM(J32,K32,S32)))</f>
        <v>27</v>
      </c>
      <c r="U32" s="21">
        <f>IF(T32="","",(T32*(20/100)))</f>
        <v>5.4</v>
      </c>
    </row>
    <row r="33" spans="1:21" ht="19.5" customHeight="1" thickBot="1">
      <c r="A33" s="35" t="s">
        <v>87</v>
      </c>
      <c r="B33" s="36" t="s">
        <v>92</v>
      </c>
      <c r="C33" s="37" t="s">
        <v>114</v>
      </c>
      <c r="D33" s="37" t="s">
        <v>79</v>
      </c>
      <c r="E33" s="38" t="s">
        <v>65</v>
      </c>
      <c r="F33" s="100" t="s">
        <v>81</v>
      </c>
      <c r="G33" s="101" t="s">
        <v>27</v>
      </c>
      <c r="H33" s="128">
        <v>12</v>
      </c>
      <c r="I33" s="129">
        <v>15</v>
      </c>
      <c r="J33" s="130">
        <f t="shared" si="0"/>
        <v>27</v>
      </c>
      <c r="K33" s="131">
        <v>0</v>
      </c>
      <c r="L33" s="87">
        <f t="shared" si="1"/>
        <v>27</v>
      </c>
      <c r="M33" s="106" t="s">
        <v>25</v>
      </c>
      <c r="N33" s="49" t="s">
        <v>198</v>
      </c>
      <c r="O33" s="19"/>
      <c r="P33" s="20"/>
      <c r="Q33" s="20"/>
      <c r="R33" s="20"/>
      <c r="S33" s="56"/>
      <c r="T33" s="52"/>
      <c r="U33" s="21"/>
    </row>
    <row r="34" spans="1:21" ht="19.5" customHeight="1">
      <c r="A34" s="72" t="s">
        <v>143</v>
      </c>
      <c r="B34" s="63" t="s">
        <v>142</v>
      </c>
      <c r="C34" s="57" t="s">
        <v>64</v>
      </c>
      <c r="D34" s="57" t="s">
        <v>72</v>
      </c>
      <c r="E34" s="58" t="s">
        <v>144</v>
      </c>
      <c r="F34" s="110" t="s">
        <v>81</v>
      </c>
      <c r="G34" s="124" t="s">
        <v>27</v>
      </c>
      <c r="H34" s="59">
        <v>12</v>
      </c>
      <c r="I34" s="60">
        <v>5</v>
      </c>
      <c r="J34" s="69">
        <f t="shared" si="0"/>
        <v>17</v>
      </c>
      <c r="K34" s="132">
        <v>0</v>
      </c>
      <c r="L34" s="126">
        <f t="shared" si="1"/>
        <v>17</v>
      </c>
      <c r="M34" s="98" t="s">
        <v>25</v>
      </c>
      <c r="N34" s="99" t="s">
        <v>202</v>
      </c>
      <c r="O34" s="14"/>
      <c r="P34" s="15"/>
      <c r="Q34" s="15"/>
      <c r="R34" s="15"/>
      <c r="S34" s="15"/>
      <c r="T34" s="16">
        <f>IF(G34="","",IF(G34="N","",SUM(J34,K34,S34)))</f>
        <v>17</v>
      </c>
      <c r="U34" s="21">
        <f>IF(T34="","",(T34*(20/100)))</f>
        <v>3.4000000000000004</v>
      </c>
    </row>
    <row r="35" spans="1:21" ht="19.5" customHeight="1" thickBot="1">
      <c r="A35" s="35" t="s">
        <v>159</v>
      </c>
      <c r="B35" s="36" t="s">
        <v>158</v>
      </c>
      <c r="C35" s="37" t="s">
        <v>114</v>
      </c>
      <c r="D35" s="37" t="s">
        <v>61</v>
      </c>
      <c r="E35" s="38" t="s">
        <v>62</v>
      </c>
      <c r="F35" s="39" t="s">
        <v>81</v>
      </c>
      <c r="G35" s="125" t="s">
        <v>27</v>
      </c>
      <c r="H35" s="128">
        <v>12</v>
      </c>
      <c r="I35" s="129">
        <v>5</v>
      </c>
      <c r="J35" s="130">
        <f t="shared" si="0"/>
        <v>17</v>
      </c>
      <c r="K35" s="138">
        <v>0</v>
      </c>
      <c r="L35" s="127">
        <f t="shared" si="1"/>
        <v>17</v>
      </c>
      <c r="M35" s="111" t="s">
        <v>25</v>
      </c>
      <c r="N35" s="108" t="s">
        <v>202</v>
      </c>
      <c r="O35" s="19"/>
      <c r="P35" s="20"/>
      <c r="Q35" s="20"/>
      <c r="R35" s="20"/>
      <c r="S35" s="15"/>
      <c r="T35" s="16">
        <f>IF(G35="","",IF(G35="N","",SUM(J35,K35,S35)))</f>
        <v>17</v>
      </c>
      <c r="U35" s="21">
        <f>IF(T35="","",(T35*(20/100)))</f>
        <v>3.4000000000000004</v>
      </c>
    </row>
    <row r="36" spans="1:21" ht="19.5" customHeight="1">
      <c r="A36" s="88" t="s">
        <v>100</v>
      </c>
      <c r="B36" s="89" t="s">
        <v>99</v>
      </c>
      <c r="C36" s="90" t="s">
        <v>63</v>
      </c>
      <c r="D36" s="90" t="s">
        <v>61</v>
      </c>
      <c r="E36" s="91" t="s">
        <v>65</v>
      </c>
      <c r="F36" s="93" t="s">
        <v>81</v>
      </c>
      <c r="G36" s="133" t="s">
        <v>31</v>
      </c>
      <c r="H36" s="59"/>
      <c r="I36" s="60"/>
      <c r="J36" s="69"/>
      <c r="K36" s="132"/>
      <c r="L36" s="136"/>
      <c r="M36" s="51" t="s">
        <v>182</v>
      </c>
      <c r="N36" s="53"/>
      <c r="O36" s="19"/>
      <c r="P36" s="20"/>
      <c r="Q36" s="20"/>
      <c r="R36" s="20"/>
      <c r="S36" s="15"/>
      <c r="T36" s="16"/>
      <c r="U36" s="21"/>
    </row>
    <row r="37" spans="1:21" ht="19.5" customHeight="1">
      <c r="A37" s="62" t="s">
        <v>108</v>
      </c>
      <c r="B37" s="64" t="s">
        <v>107</v>
      </c>
      <c r="C37" s="42" t="s">
        <v>69</v>
      </c>
      <c r="D37" s="42" t="s">
        <v>72</v>
      </c>
      <c r="E37" s="43" t="s">
        <v>65</v>
      </c>
      <c r="F37" s="79" t="s">
        <v>81</v>
      </c>
      <c r="G37" s="134" t="s">
        <v>31</v>
      </c>
      <c r="H37" s="68"/>
      <c r="I37" s="45"/>
      <c r="J37" s="70"/>
      <c r="K37" s="139"/>
      <c r="L37" s="137"/>
      <c r="M37" s="83" t="s">
        <v>182</v>
      </c>
      <c r="N37" s="18"/>
      <c r="O37" s="19"/>
      <c r="P37" s="20"/>
      <c r="Q37" s="20"/>
      <c r="R37" s="20"/>
      <c r="S37" s="15"/>
      <c r="T37" s="16"/>
      <c r="U37" s="21"/>
    </row>
    <row r="38" spans="1:21" ht="19.5" customHeight="1">
      <c r="A38" s="62" t="s">
        <v>113</v>
      </c>
      <c r="B38" s="64" t="s">
        <v>112</v>
      </c>
      <c r="C38" s="42" t="s">
        <v>114</v>
      </c>
      <c r="D38" s="42" t="s">
        <v>95</v>
      </c>
      <c r="E38" s="43" t="s">
        <v>65</v>
      </c>
      <c r="F38" s="79" t="s">
        <v>81</v>
      </c>
      <c r="G38" s="134" t="s">
        <v>31</v>
      </c>
      <c r="H38" s="68"/>
      <c r="I38" s="45"/>
      <c r="J38" s="70"/>
      <c r="K38" s="139"/>
      <c r="L38" s="137"/>
      <c r="M38" s="83" t="s">
        <v>182</v>
      </c>
      <c r="N38" s="18"/>
      <c r="O38" s="19"/>
      <c r="P38" s="20"/>
      <c r="Q38" s="20"/>
      <c r="R38" s="20"/>
      <c r="S38" s="15"/>
      <c r="T38" s="16"/>
      <c r="U38" s="21"/>
    </row>
    <row r="39" spans="1:21" ht="19.5" customHeight="1">
      <c r="A39" s="62" t="s">
        <v>171</v>
      </c>
      <c r="B39" s="64" t="s">
        <v>170</v>
      </c>
      <c r="C39" s="42" t="s">
        <v>60</v>
      </c>
      <c r="D39" s="42" t="s">
        <v>61</v>
      </c>
      <c r="E39" s="43" t="s">
        <v>65</v>
      </c>
      <c r="F39" s="79" t="s">
        <v>81</v>
      </c>
      <c r="G39" s="134" t="s">
        <v>31</v>
      </c>
      <c r="H39" s="44"/>
      <c r="I39" s="45"/>
      <c r="J39" s="70"/>
      <c r="K39" s="139"/>
      <c r="L39" s="137"/>
      <c r="M39" s="83" t="s">
        <v>182</v>
      </c>
      <c r="N39" s="18"/>
      <c r="O39" s="19"/>
      <c r="P39" s="20"/>
      <c r="Q39" s="20"/>
      <c r="R39" s="20"/>
      <c r="S39" s="15"/>
      <c r="T39" s="16"/>
      <c r="U39" s="21"/>
    </row>
    <row r="40" spans="1:21" ht="19.5" customHeight="1">
      <c r="A40" s="62" t="s">
        <v>102</v>
      </c>
      <c r="B40" s="64" t="s">
        <v>101</v>
      </c>
      <c r="C40" s="42" t="s">
        <v>69</v>
      </c>
      <c r="D40" s="42" t="s">
        <v>61</v>
      </c>
      <c r="E40" s="43" t="s">
        <v>65</v>
      </c>
      <c r="F40" s="79" t="s">
        <v>81</v>
      </c>
      <c r="G40" s="134" t="s">
        <v>31</v>
      </c>
      <c r="H40" s="44"/>
      <c r="I40" s="45"/>
      <c r="J40" s="70"/>
      <c r="K40" s="139"/>
      <c r="L40" s="137"/>
      <c r="M40" s="33" t="s">
        <v>182</v>
      </c>
      <c r="N40" s="18"/>
      <c r="O40" s="19"/>
      <c r="P40" s="20"/>
      <c r="Q40" s="20"/>
      <c r="R40" s="20"/>
      <c r="S40" s="15"/>
      <c r="T40" s="16"/>
      <c r="U40" s="21"/>
    </row>
    <row r="41" spans="1:21" ht="19.5" customHeight="1">
      <c r="A41" s="62" t="s">
        <v>110</v>
      </c>
      <c r="B41" s="64" t="s">
        <v>109</v>
      </c>
      <c r="C41" s="42" t="s">
        <v>76</v>
      </c>
      <c r="D41" s="42" t="s">
        <v>95</v>
      </c>
      <c r="E41" s="43" t="s">
        <v>65</v>
      </c>
      <c r="F41" s="79" t="s">
        <v>81</v>
      </c>
      <c r="G41" s="134" t="s">
        <v>31</v>
      </c>
      <c r="H41" s="68"/>
      <c r="I41" s="45"/>
      <c r="J41" s="70"/>
      <c r="K41" s="139"/>
      <c r="L41" s="137"/>
      <c r="M41" s="83" t="s">
        <v>182</v>
      </c>
      <c r="N41" s="18"/>
      <c r="O41" s="19"/>
      <c r="P41" s="20"/>
      <c r="Q41" s="20"/>
      <c r="R41" s="20"/>
      <c r="S41" s="15"/>
      <c r="T41" s="16"/>
      <c r="U41" s="21"/>
    </row>
    <row r="42" spans="1:21" s="78" customFormat="1" ht="19.5" customHeight="1">
      <c r="A42" s="62" t="s">
        <v>120</v>
      </c>
      <c r="B42" s="64" t="s">
        <v>119</v>
      </c>
      <c r="C42" s="42" t="s">
        <v>64</v>
      </c>
      <c r="D42" s="42" t="s">
        <v>79</v>
      </c>
      <c r="E42" s="43" t="s">
        <v>65</v>
      </c>
      <c r="F42" s="79" t="s">
        <v>81</v>
      </c>
      <c r="G42" s="134" t="s">
        <v>31</v>
      </c>
      <c r="H42" s="68"/>
      <c r="I42" s="45"/>
      <c r="J42" s="70"/>
      <c r="K42" s="139"/>
      <c r="L42" s="137"/>
      <c r="M42" s="33" t="s">
        <v>182</v>
      </c>
      <c r="N42" s="18"/>
      <c r="O42" s="80"/>
      <c r="P42" s="74"/>
      <c r="Q42" s="74"/>
      <c r="R42" s="74"/>
      <c r="S42" s="81"/>
      <c r="T42" s="82"/>
      <c r="U42" s="77"/>
    </row>
    <row r="43" spans="1:21" ht="19.5" customHeight="1">
      <c r="A43" s="62" t="s">
        <v>128</v>
      </c>
      <c r="B43" s="64" t="s">
        <v>127</v>
      </c>
      <c r="C43" s="42" t="s">
        <v>76</v>
      </c>
      <c r="D43" s="42" t="s">
        <v>72</v>
      </c>
      <c r="E43" s="43" t="s">
        <v>65</v>
      </c>
      <c r="F43" s="79" t="s">
        <v>81</v>
      </c>
      <c r="G43" s="134" t="s">
        <v>31</v>
      </c>
      <c r="H43" s="44"/>
      <c r="I43" s="45"/>
      <c r="J43" s="70"/>
      <c r="K43" s="139"/>
      <c r="L43" s="137"/>
      <c r="M43" s="33" t="s">
        <v>182</v>
      </c>
      <c r="N43" s="18"/>
      <c r="O43" s="19"/>
      <c r="P43" s="20"/>
      <c r="Q43" s="20"/>
      <c r="R43" s="20"/>
      <c r="S43" s="15"/>
      <c r="T43" s="16"/>
      <c r="U43" s="21"/>
    </row>
    <row r="44" spans="1:21" ht="19.5" customHeight="1">
      <c r="A44" s="62" t="s">
        <v>133</v>
      </c>
      <c r="B44" s="64" t="s">
        <v>132</v>
      </c>
      <c r="C44" s="42" t="s">
        <v>60</v>
      </c>
      <c r="D44" s="42" t="s">
        <v>79</v>
      </c>
      <c r="E44" s="43" t="s">
        <v>65</v>
      </c>
      <c r="F44" s="79" t="s">
        <v>81</v>
      </c>
      <c r="G44" s="134" t="s">
        <v>31</v>
      </c>
      <c r="H44" s="44"/>
      <c r="I44" s="45"/>
      <c r="J44" s="70"/>
      <c r="K44" s="139"/>
      <c r="L44" s="137"/>
      <c r="M44" s="33" t="s">
        <v>182</v>
      </c>
      <c r="N44" s="18"/>
      <c r="O44" s="19"/>
      <c r="P44" s="20"/>
      <c r="Q44" s="20"/>
      <c r="R44" s="20"/>
      <c r="S44" s="15"/>
      <c r="T44" s="16"/>
      <c r="U44" s="21"/>
    </row>
    <row r="45" spans="1:21" s="78" customFormat="1" ht="19.5" customHeight="1">
      <c r="A45" s="62" t="s">
        <v>139</v>
      </c>
      <c r="B45" s="64" t="s">
        <v>138</v>
      </c>
      <c r="C45" s="42" t="s">
        <v>69</v>
      </c>
      <c r="D45" s="42" t="s">
        <v>79</v>
      </c>
      <c r="E45" s="43" t="s">
        <v>65</v>
      </c>
      <c r="F45" s="79" t="s">
        <v>81</v>
      </c>
      <c r="G45" s="134" t="s">
        <v>31</v>
      </c>
      <c r="H45" s="44"/>
      <c r="I45" s="45"/>
      <c r="J45" s="70"/>
      <c r="K45" s="139"/>
      <c r="L45" s="137"/>
      <c r="M45" s="83" t="s">
        <v>182</v>
      </c>
      <c r="N45" s="18"/>
      <c r="O45" s="80"/>
      <c r="P45" s="74"/>
      <c r="Q45" s="74"/>
      <c r="R45" s="74"/>
      <c r="S45" s="81"/>
      <c r="T45" s="82"/>
      <c r="U45" s="77"/>
    </row>
    <row r="46" spans="1:21" ht="19.5" customHeight="1">
      <c r="A46" s="62" t="s">
        <v>146</v>
      </c>
      <c r="B46" s="64" t="s">
        <v>145</v>
      </c>
      <c r="C46" s="42" t="s">
        <v>131</v>
      </c>
      <c r="D46" s="42" t="s">
        <v>79</v>
      </c>
      <c r="E46" s="43" t="s">
        <v>65</v>
      </c>
      <c r="F46" s="79" t="s">
        <v>81</v>
      </c>
      <c r="G46" s="134" t="s">
        <v>31</v>
      </c>
      <c r="H46" s="68"/>
      <c r="I46" s="45"/>
      <c r="J46" s="70"/>
      <c r="K46" s="139"/>
      <c r="L46" s="137"/>
      <c r="M46" s="33" t="s">
        <v>182</v>
      </c>
      <c r="N46" s="18"/>
      <c r="O46" s="19"/>
      <c r="P46" s="20"/>
      <c r="Q46" s="20"/>
      <c r="R46" s="20"/>
      <c r="S46" s="15"/>
      <c r="T46" s="16"/>
      <c r="U46" s="21"/>
    </row>
    <row r="47" spans="1:21" s="78" customFormat="1" ht="19.5" customHeight="1">
      <c r="A47" s="26" t="s">
        <v>150</v>
      </c>
      <c r="B47" s="27" t="s">
        <v>149</v>
      </c>
      <c r="C47" s="28" t="s">
        <v>66</v>
      </c>
      <c r="D47" s="28" t="s">
        <v>61</v>
      </c>
      <c r="E47" s="29" t="s">
        <v>65</v>
      </c>
      <c r="F47" s="30" t="s">
        <v>81</v>
      </c>
      <c r="G47" s="134" t="s">
        <v>31</v>
      </c>
      <c r="H47" s="31"/>
      <c r="I47" s="32"/>
      <c r="J47" s="70"/>
      <c r="K47" s="140"/>
      <c r="L47" s="137"/>
      <c r="M47" s="34" t="s">
        <v>182</v>
      </c>
      <c r="N47" s="18"/>
      <c r="O47" s="80"/>
      <c r="P47" s="74"/>
      <c r="Q47" s="74"/>
      <c r="R47" s="74"/>
      <c r="S47" s="81"/>
      <c r="T47" s="82"/>
      <c r="U47" s="77"/>
    </row>
    <row r="48" spans="1:21" ht="19.5" customHeight="1">
      <c r="A48" s="26" t="s">
        <v>154</v>
      </c>
      <c r="B48" s="27" t="s">
        <v>153</v>
      </c>
      <c r="C48" s="28" t="s">
        <v>67</v>
      </c>
      <c r="D48" s="28" t="s">
        <v>95</v>
      </c>
      <c r="E48" s="29" t="s">
        <v>65</v>
      </c>
      <c r="F48" s="30" t="s">
        <v>81</v>
      </c>
      <c r="G48" s="134" t="s">
        <v>31</v>
      </c>
      <c r="H48" s="31"/>
      <c r="I48" s="32"/>
      <c r="J48" s="70"/>
      <c r="K48" s="140"/>
      <c r="L48" s="137"/>
      <c r="M48" s="34" t="s">
        <v>182</v>
      </c>
      <c r="N48" s="18"/>
      <c r="O48" s="19"/>
      <c r="P48" s="20"/>
      <c r="Q48" s="20"/>
      <c r="R48" s="20"/>
      <c r="S48" s="15"/>
      <c r="T48" s="16"/>
      <c r="U48" s="21"/>
    </row>
    <row r="49" spans="1:21" s="78" customFormat="1" ht="19.5" customHeight="1">
      <c r="A49" s="26" t="s">
        <v>97</v>
      </c>
      <c r="B49" s="27" t="s">
        <v>91</v>
      </c>
      <c r="C49" s="28" t="s">
        <v>155</v>
      </c>
      <c r="D49" s="28" t="s">
        <v>72</v>
      </c>
      <c r="E49" s="29" t="s">
        <v>65</v>
      </c>
      <c r="F49" s="30" t="s">
        <v>81</v>
      </c>
      <c r="G49" s="134" t="s">
        <v>31</v>
      </c>
      <c r="H49" s="31"/>
      <c r="I49" s="32"/>
      <c r="J49" s="70"/>
      <c r="K49" s="140"/>
      <c r="L49" s="137"/>
      <c r="M49" s="33" t="s">
        <v>182</v>
      </c>
      <c r="N49" s="18"/>
      <c r="O49" s="80"/>
      <c r="P49" s="74"/>
      <c r="Q49" s="74"/>
      <c r="R49" s="74"/>
      <c r="S49" s="81"/>
      <c r="T49" s="82"/>
      <c r="U49" s="77"/>
    </row>
    <row r="50" spans="1:21" ht="19.5" customHeight="1">
      <c r="A50" s="26" t="s">
        <v>157</v>
      </c>
      <c r="B50" s="27" t="s">
        <v>156</v>
      </c>
      <c r="C50" s="28" t="s">
        <v>114</v>
      </c>
      <c r="D50" s="28" t="s">
        <v>61</v>
      </c>
      <c r="E50" s="29" t="s">
        <v>65</v>
      </c>
      <c r="F50" s="30" t="s">
        <v>81</v>
      </c>
      <c r="G50" s="134" t="s">
        <v>31</v>
      </c>
      <c r="H50" s="31"/>
      <c r="I50" s="32"/>
      <c r="J50" s="70"/>
      <c r="K50" s="140"/>
      <c r="L50" s="137"/>
      <c r="M50" s="34" t="s">
        <v>182</v>
      </c>
      <c r="N50" s="18"/>
      <c r="O50" s="19"/>
      <c r="P50" s="20"/>
      <c r="Q50" s="20"/>
      <c r="R50" s="20"/>
      <c r="S50" s="15"/>
      <c r="T50" s="16">
        <f>IF(G50="","",IF(G50="N","",SUM(J50,K50,S50)))</f>
        <v>0</v>
      </c>
      <c r="U50" s="21">
        <f aca="true" t="shared" si="2" ref="U50:U55">IF(T50="","",(T50*(20/100)))</f>
        <v>0</v>
      </c>
    </row>
    <row r="51" spans="1:21" ht="19.5" customHeight="1">
      <c r="A51" s="26" t="s">
        <v>173</v>
      </c>
      <c r="B51" s="27" t="s">
        <v>172</v>
      </c>
      <c r="C51" s="28" t="s">
        <v>80</v>
      </c>
      <c r="D51" s="28" t="s">
        <v>79</v>
      </c>
      <c r="E51" s="29" t="s">
        <v>65</v>
      </c>
      <c r="F51" s="30" t="s">
        <v>81</v>
      </c>
      <c r="G51" s="135" t="s">
        <v>31</v>
      </c>
      <c r="H51" s="31"/>
      <c r="I51" s="32"/>
      <c r="J51" s="70"/>
      <c r="K51" s="140"/>
      <c r="L51" s="137"/>
      <c r="M51" s="34" t="s">
        <v>182</v>
      </c>
      <c r="N51" s="18"/>
      <c r="O51" s="19"/>
      <c r="P51" s="20"/>
      <c r="Q51" s="20"/>
      <c r="R51" s="20"/>
      <c r="S51" s="15"/>
      <c r="T51" s="16">
        <f>IF(G51="","",IF(G51="N","",SUM(J51,K51,S51)))</f>
        <v>0</v>
      </c>
      <c r="U51" s="21">
        <f t="shared" si="2"/>
        <v>0</v>
      </c>
    </row>
    <row r="52" spans="1:21" ht="19.5" customHeight="1" thickBot="1">
      <c r="A52" s="35" t="s">
        <v>177</v>
      </c>
      <c r="B52" s="36" t="s">
        <v>176</v>
      </c>
      <c r="C52" s="37" t="s">
        <v>71</v>
      </c>
      <c r="D52" s="37" t="s">
        <v>72</v>
      </c>
      <c r="E52" s="38" t="s">
        <v>65</v>
      </c>
      <c r="F52" s="39" t="s">
        <v>81</v>
      </c>
      <c r="G52" s="125" t="s">
        <v>31</v>
      </c>
      <c r="H52" s="141"/>
      <c r="I52" s="103"/>
      <c r="J52" s="104"/>
      <c r="K52" s="142"/>
      <c r="L52" s="127"/>
      <c r="M52" s="33" t="s">
        <v>182</v>
      </c>
      <c r="N52" s="18"/>
      <c r="O52" s="19"/>
      <c r="P52" s="20"/>
      <c r="Q52" s="20"/>
      <c r="R52" s="20"/>
      <c r="S52" s="15"/>
      <c r="T52" s="16">
        <f>IF(G52="","",IF(G52="N","",SUM(J52,K52,S52)))</f>
        <v>0</v>
      </c>
      <c r="U52" s="21">
        <f t="shared" si="2"/>
        <v>0</v>
      </c>
    </row>
    <row r="53" spans="1:21" ht="19.5" customHeight="1">
      <c r="A53" s="172" t="s">
        <v>200</v>
      </c>
      <c r="B53" s="173"/>
      <c r="C53" s="173"/>
      <c r="D53" s="173"/>
      <c r="E53" s="173"/>
      <c r="F53" s="173"/>
      <c r="G53" s="174"/>
      <c r="H53" s="173"/>
      <c r="I53" s="173"/>
      <c r="J53" s="173"/>
      <c r="K53" s="173"/>
      <c r="L53" s="175"/>
      <c r="M53" s="174"/>
      <c r="N53" s="174"/>
      <c r="O53" s="174"/>
      <c r="P53" s="174"/>
      <c r="Q53" s="174"/>
      <c r="R53" s="174"/>
      <c r="S53" s="176"/>
      <c r="T53" s="22">
        <f>IF(G53="","",IF(G53="N","",SUM(A53,K53,S53)))</f>
      </c>
      <c r="U53" s="23">
        <f t="shared" si="2"/>
      </c>
    </row>
    <row r="54" spans="1:21" ht="9.75" customHeight="1">
      <c r="A54" s="177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8"/>
      <c r="T54" s="22">
        <f>IF(G54="","",IF(G54="N","",SUM(J54,K54,S54)))</f>
      </c>
      <c r="U54" s="23">
        <f t="shared" si="2"/>
      </c>
    </row>
    <row r="55" spans="1:21" ht="15" customHeight="1" thickBo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1"/>
      <c r="T55" s="24">
        <f>IF(G55="","",IF(G55="N","",SUM(J55,K55,S55)))</f>
      </c>
      <c r="U55" s="25">
        <f t="shared" si="2"/>
      </c>
    </row>
    <row r="56" spans="1:19" ht="15">
      <c r="A56" s="1"/>
      <c r="B56" s="2"/>
      <c r="C56" s="3"/>
      <c r="D56" s="1"/>
      <c r="E56" s="1"/>
      <c r="F56" s="1"/>
      <c r="G56" s="3"/>
      <c r="M56" s="4"/>
      <c r="O56" s="182" t="s">
        <v>24</v>
      </c>
      <c r="P56" s="182"/>
      <c r="Q56" s="182"/>
      <c r="R56" s="182"/>
      <c r="S56" s="182"/>
    </row>
    <row r="57" spans="1:19" ht="15">
      <c r="A57" s="1"/>
      <c r="B57" s="2"/>
      <c r="C57" s="3"/>
      <c r="D57" s="1"/>
      <c r="E57" s="1"/>
      <c r="F57" s="1"/>
      <c r="G57" s="3"/>
      <c r="M57" s="4"/>
      <c r="O57" s="183"/>
      <c r="P57" s="183"/>
      <c r="Q57" s="183"/>
      <c r="R57" s="183"/>
      <c r="S57" s="183"/>
    </row>
    <row r="58" spans="1:19" ht="15">
      <c r="A58" s="1"/>
      <c r="B58" s="2"/>
      <c r="C58" s="3"/>
      <c r="D58" s="1"/>
      <c r="E58" s="1"/>
      <c r="F58" s="1"/>
      <c r="G58" s="3"/>
      <c r="M58" s="4"/>
      <c r="O58" s="46"/>
      <c r="P58" s="46"/>
      <c r="Q58" s="46"/>
      <c r="R58" s="46"/>
      <c r="S58" s="46"/>
    </row>
    <row r="59" spans="1:19" ht="15">
      <c r="A59" s="1"/>
      <c r="B59" s="2"/>
      <c r="C59" s="3"/>
      <c r="D59" s="1"/>
      <c r="E59" s="1"/>
      <c r="F59" s="1"/>
      <c r="G59" s="3"/>
      <c r="M59" s="4"/>
      <c r="O59" s="184"/>
      <c r="P59" s="184"/>
      <c r="Q59" s="184"/>
      <c r="R59" s="184"/>
      <c r="S59" s="184"/>
    </row>
    <row r="60" spans="1:13" ht="15">
      <c r="A60" s="1"/>
      <c r="B60" s="2"/>
      <c r="C60" s="3"/>
      <c r="D60" s="1"/>
      <c r="E60" s="1"/>
      <c r="F60" s="1"/>
      <c r="G60" s="3"/>
      <c r="M60" s="4"/>
    </row>
    <row r="61" spans="1:19" ht="15">
      <c r="A61" s="1"/>
      <c r="B61" s="2"/>
      <c r="C61" s="3"/>
      <c r="D61" s="1"/>
      <c r="E61" s="1"/>
      <c r="F61" s="1"/>
      <c r="G61" s="3"/>
      <c r="M61" s="4"/>
      <c r="O61" s="168"/>
      <c r="P61" s="168"/>
      <c r="Q61" s="168"/>
      <c r="R61" s="168"/>
      <c r="S61" s="168"/>
    </row>
  </sheetData>
  <sheetProtection password="C722" sheet="1"/>
  <mergeCells count="22">
    <mergeCell ref="H5:J5"/>
    <mergeCell ref="K5:K6"/>
    <mergeCell ref="L5:L6"/>
    <mergeCell ref="M5:M6"/>
    <mergeCell ref="O61:S61"/>
    <mergeCell ref="N5:S5"/>
    <mergeCell ref="A53:S55"/>
    <mergeCell ref="O56:S56"/>
    <mergeCell ref="O57:S57"/>
    <mergeCell ref="O59:S59"/>
    <mergeCell ref="F5:F6"/>
    <mergeCell ref="G5:G6"/>
    <mergeCell ref="T5:U6"/>
    <mergeCell ref="N6:N7"/>
    <mergeCell ref="A2:S2"/>
    <mergeCell ref="A3:S3"/>
    <mergeCell ref="A4:U4"/>
    <mergeCell ref="A5:A6"/>
    <mergeCell ref="B5:B6"/>
    <mergeCell ref="C5:C6"/>
    <mergeCell ref="D5:D6"/>
    <mergeCell ref="E5:E6"/>
  </mergeCells>
  <printOptions horizontalCentered="1" vertic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9.8515625" style="0" bestFit="1" customWidth="1"/>
    <col min="2" max="11" width="0" style="0" hidden="1" customWidth="1"/>
  </cols>
  <sheetData>
    <row r="1" spans="1:12" ht="15">
      <c r="A1" t="s">
        <v>30</v>
      </c>
      <c r="B1" t="s">
        <v>47</v>
      </c>
      <c r="C1" t="s">
        <v>71</v>
      </c>
      <c r="D1" t="s">
        <v>72</v>
      </c>
      <c r="E1" t="s">
        <v>65</v>
      </c>
      <c r="F1" t="s">
        <v>81</v>
      </c>
      <c r="G1" t="s">
        <v>31</v>
      </c>
    </row>
    <row r="2" spans="1:12" ht="15">
      <c r="A2" t="s">
        <v>28</v>
      </c>
      <c r="B2" t="s">
        <v>39</v>
      </c>
      <c r="C2" t="s">
        <v>66</v>
      </c>
      <c r="D2" t="s">
        <v>61</v>
      </c>
      <c r="E2" t="s">
        <v>65</v>
      </c>
      <c r="F2" t="s">
        <v>81</v>
      </c>
      <c r="G2" t="s">
        <v>27</v>
      </c>
      <c r="H2">
        <v>8</v>
      </c>
      <c r="I2">
        <v>15</v>
      </c>
      <c r="J2">
        <v>23</v>
      </c>
      <c r="K2">
        <v>35</v>
      </c>
      <c r="L2">
        <v>58</v>
      </c>
    </row>
    <row r="3" spans="1:12" ht="15">
      <c r="A3" t="s">
        <v>58</v>
      </c>
      <c r="B3" t="s">
        <v>49</v>
      </c>
      <c r="C3" t="s">
        <v>77</v>
      </c>
      <c r="D3" t="s">
        <v>72</v>
      </c>
      <c r="E3" t="s">
        <v>65</v>
      </c>
      <c r="F3" t="s">
        <v>81</v>
      </c>
      <c r="G3" t="s">
        <v>27</v>
      </c>
      <c r="H3">
        <v>8</v>
      </c>
      <c r="I3">
        <v>15</v>
      </c>
      <c r="J3">
        <v>23</v>
      </c>
      <c r="K3">
        <v>35</v>
      </c>
      <c r="L3">
        <v>58</v>
      </c>
    </row>
    <row r="4" spans="1:12" ht="15">
      <c r="A4" t="s">
        <v>35</v>
      </c>
      <c r="B4" t="s">
        <v>45</v>
      </c>
      <c r="C4" t="s">
        <v>69</v>
      </c>
      <c r="D4" t="s">
        <v>72</v>
      </c>
      <c r="E4" t="s">
        <v>65</v>
      </c>
      <c r="F4" t="s">
        <v>81</v>
      </c>
      <c r="G4" t="s">
        <v>27</v>
      </c>
      <c r="H4">
        <v>12</v>
      </c>
      <c r="I4">
        <v>15</v>
      </c>
      <c r="J4">
        <v>27</v>
      </c>
      <c r="K4">
        <v>20</v>
      </c>
      <c r="L4">
        <v>47</v>
      </c>
    </row>
    <row r="5" spans="1:12" ht="15">
      <c r="A5" t="s">
        <v>34</v>
      </c>
      <c r="B5">
        <v>5688227826</v>
      </c>
      <c r="C5" t="s">
        <v>80</v>
      </c>
      <c r="D5" t="s">
        <v>72</v>
      </c>
      <c r="E5" t="s">
        <v>65</v>
      </c>
      <c r="F5" t="s">
        <v>81</v>
      </c>
      <c r="G5" t="s">
        <v>27</v>
      </c>
      <c r="H5">
        <v>8</v>
      </c>
      <c r="I5">
        <v>15</v>
      </c>
      <c r="J5">
        <v>23</v>
      </c>
      <c r="K5">
        <v>20</v>
      </c>
      <c r="L5">
        <v>43</v>
      </c>
    </row>
    <row r="6" spans="1:12" ht="15">
      <c r="A6" t="s">
        <v>52</v>
      </c>
      <c r="B6">
        <v>6314686199</v>
      </c>
      <c r="C6" t="s">
        <v>60</v>
      </c>
      <c r="D6" t="s">
        <v>61</v>
      </c>
      <c r="E6" t="s">
        <v>62</v>
      </c>
      <c r="F6" t="s">
        <v>81</v>
      </c>
      <c r="G6" t="s">
        <v>27</v>
      </c>
      <c r="H6">
        <v>8</v>
      </c>
      <c r="I6">
        <v>15</v>
      </c>
      <c r="J6">
        <v>23</v>
      </c>
      <c r="K6">
        <v>10</v>
      </c>
      <c r="L6">
        <v>33</v>
      </c>
    </row>
    <row r="7" spans="1:12" ht="15">
      <c r="A7" t="s">
        <v>53</v>
      </c>
      <c r="B7" t="s">
        <v>37</v>
      </c>
      <c r="C7" t="s">
        <v>63</v>
      </c>
      <c r="D7" t="s">
        <v>61</v>
      </c>
      <c r="E7" t="s">
        <v>62</v>
      </c>
      <c r="F7" t="s">
        <v>81</v>
      </c>
      <c r="G7" t="s">
        <v>27</v>
      </c>
      <c r="H7">
        <v>8</v>
      </c>
      <c r="I7">
        <v>5</v>
      </c>
      <c r="J7">
        <v>13</v>
      </c>
      <c r="K7">
        <v>20</v>
      </c>
      <c r="L7">
        <v>33</v>
      </c>
    </row>
    <row r="8" spans="1:12" ht="15">
      <c r="A8" t="s">
        <v>32</v>
      </c>
      <c r="B8" t="s">
        <v>40</v>
      </c>
      <c r="C8" t="s">
        <v>67</v>
      </c>
      <c r="D8" t="s">
        <v>61</v>
      </c>
      <c r="E8" t="s">
        <v>65</v>
      </c>
      <c r="F8" t="s">
        <v>81</v>
      </c>
      <c r="G8" t="s">
        <v>27</v>
      </c>
      <c r="H8">
        <v>8</v>
      </c>
      <c r="I8">
        <v>15</v>
      </c>
      <c r="J8">
        <v>23</v>
      </c>
      <c r="K8">
        <v>10</v>
      </c>
      <c r="L8">
        <v>33</v>
      </c>
    </row>
    <row r="9" spans="1:12" ht="15">
      <c r="A9" t="s">
        <v>26</v>
      </c>
      <c r="B9" t="s">
        <v>50</v>
      </c>
      <c r="C9" t="s">
        <v>63</v>
      </c>
      <c r="D9" t="s">
        <v>72</v>
      </c>
      <c r="E9" t="s">
        <v>65</v>
      </c>
      <c r="F9" t="s">
        <v>81</v>
      </c>
      <c r="G9" t="s">
        <v>27</v>
      </c>
      <c r="H9">
        <v>8</v>
      </c>
      <c r="I9">
        <v>15</v>
      </c>
      <c r="J9">
        <v>23</v>
      </c>
      <c r="K9">
        <v>10</v>
      </c>
      <c r="L9">
        <v>33</v>
      </c>
    </row>
    <row r="10" spans="1:12" ht="15">
      <c r="A10" t="s">
        <v>33</v>
      </c>
      <c r="B10" t="s">
        <v>38</v>
      </c>
      <c r="C10" t="s">
        <v>64</v>
      </c>
      <c r="D10" t="s">
        <v>61</v>
      </c>
      <c r="E10" t="s">
        <v>65</v>
      </c>
      <c r="F10" t="s">
        <v>81</v>
      </c>
      <c r="G10" t="s">
        <v>27</v>
      </c>
      <c r="H10">
        <v>8</v>
      </c>
      <c r="I10">
        <v>15</v>
      </c>
      <c r="J10">
        <v>23</v>
      </c>
      <c r="K10">
        <v>5</v>
      </c>
      <c r="L10">
        <v>28</v>
      </c>
    </row>
    <row r="11" spans="1:12" ht="15">
      <c r="A11" t="s">
        <v>57</v>
      </c>
      <c r="B11" t="s">
        <v>48</v>
      </c>
      <c r="C11" t="s">
        <v>76</v>
      </c>
      <c r="D11" t="s">
        <v>72</v>
      </c>
      <c r="E11" t="s">
        <v>65</v>
      </c>
      <c r="F11" t="s">
        <v>81</v>
      </c>
      <c r="G11" t="s">
        <v>82</v>
      </c>
      <c r="H11">
        <v>8</v>
      </c>
      <c r="I11">
        <v>15</v>
      </c>
      <c r="J11">
        <v>23</v>
      </c>
      <c r="K11">
        <v>5</v>
      </c>
      <c r="L11">
        <v>28</v>
      </c>
    </row>
    <row r="12" spans="1:12" ht="15">
      <c r="A12" t="s">
        <v>36</v>
      </c>
      <c r="B12" t="s">
        <v>42</v>
      </c>
      <c r="C12" t="s">
        <v>69</v>
      </c>
      <c r="D12" t="s">
        <v>61</v>
      </c>
      <c r="E12" t="s">
        <v>70</v>
      </c>
      <c r="F12" t="s">
        <v>81</v>
      </c>
      <c r="G12" t="s">
        <v>27</v>
      </c>
      <c r="H12">
        <v>8</v>
      </c>
      <c r="I12">
        <v>15</v>
      </c>
      <c r="J12">
        <v>23</v>
      </c>
      <c r="K12">
        <v>0</v>
      </c>
      <c r="L12">
        <v>23</v>
      </c>
    </row>
    <row r="13" spans="1:12" ht="15">
      <c r="A13" t="s">
        <v>54</v>
      </c>
      <c r="B13" t="s">
        <v>43</v>
      </c>
      <c r="C13" t="s">
        <v>71</v>
      </c>
      <c r="D13" t="s">
        <v>72</v>
      </c>
      <c r="E13" t="s">
        <v>62</v>
      </c>
      <c r="F13" t="s">
        <v>81</v>
      </c>
      <c r="G13" t="s">
        <v>27</v>
      </c>
      <c r="H13">
        <v>8</v>
      </c>
      <c r="I13">
        <v>15</v>
      </c>
      <c r="J13">
        <v>23</v>
      </c>
      <c r="K13">
        <v>0</v>
      </c>
      <c r="L13">
        <v>23</v>
      </c>
    </row>
    <row r="14" spans="1:12" ht="15">
      <c r="A14" t="s">
        <v>56</v>
      </c>
      <c r="B14" t="s">
        <v>46</v>
      </c>
      <c r="C14" t="s">
        <v>75</v>
      </c>
      <c r="D14" t="s">
        <v>61</v>
      </c>
      <c r="E14" t="s">
        <v>65</v>
      </c>
      <c r="F14" t="s">
        <v>81</v>
      </c>
      <c r="G14" t="s">
        <v>27</v>
      </c>
      <c r="H14">
        <v>8</v>
      </c>
      <c r="I14">
        <v>15</v>
      </c>
      <c r="J14">
        <v>23</v>
      </c>
      <c r="K14">
        <v>0</v>
      </c>
      <c r="L14">
        <v>23</v>
      </c>
    </row>
    <row r="15" spans="1:12" ht="15">
      <c r="A15" t="s">
        <v>29</v>
      </c>
      <c r="B15" t="s">
        <v>41</v>
      </c>
      <c r="C15" t="s">
        <v>68</v>
      </c>
      <c r="D15" t="s">
        <v>61</v>
      </c>
      <c r="E15" t="s">
        <v>62</v>
      </c>
      <c r="F15" t="s">
        <v>81</v>
      </c>
      <c r="G15" t="s">
        <v>27</v>
      </c>
      <c r="H15">
        <v>12</v>
      </c>
      <c r="I15">
        <v>10</v>
      </c>
      <c r="J15">
        <v>22</v>
      </c>
      <c r="K15">
        <v>0</v>
      </c>
      <c r="L15">
        <v>22</v>
      </c>
    </row>
    <row r="16" spans="1:12" ht="15">
      <c r="A16" t="s">
        <v>59</v>
      </c>
      <c r="B16" t="s">
        <v>51</v>
      </c>
      <c r="C16" t="s">
        <v>78</v>
      </c>
      <c r="D16" t="s">
        <v>79</v>
      </c>
      <c r="E16" t="s">
        <v>65</v>
      </c>
      <c r="F16" t="s">
        <v>81</v>
      </c>
      <c r="G16" t="s">
        <v>27</v>
      </c>
      <c r="H16">
        <v>12</v>
      </c>
      <c r="I16">
        <v>5</v>
      </c>
      <c r="J16">
        <v>17</v>
      </c>
      <c r="K16">
        <v>0</v>
      </c>
      <c r="L16">
        <v>17</v>
      </c>
    </row>
    <row r="18" spans="1:7" ht="15">
      <c r="A18" t="s">
        <v>55</v>
      </c>
      <c r="B18" t="s">
        <v>44</v>
      </c>
      <c r="C18" t="s">
        <v>73</v>
      </c>
      <c r="D18" t="s">
        <v>74</v>
      </c>
      <c r="E18" t="s">
        <v>62</v>
      </c>
      <c r="F18" t="s">
        <v>81</v>
      </c>
      <c r="G18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Cardoso</dc:creator>
  <cp:keywords/>
  <dc:description/>
  <cp:lastModifiedBy>EXEC</cp:lastModifiedBy>
  <cp:lastPrinted>2023-09-07T18:24:18Z</cp:lastPrinted>
  <dcterms:created xsi:type="dcterms:W3CDTF">2020-09-01T04:37:21Z</dcterms:created>
  <dcterms:modified xsi:type="dcterms:W3CDTF">2023-09-15T14:26:42Z</dcterms:modified>
  <cp:category/>
  <cp:version/>
  <cp:contentType/>
  <cp:contentStatus/>
</cp:coreProperties>
</file>